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nikovAS\Desktop\Отчёт МП 2020\"/>
    </mc:Choice>
  </mc:AlternateContent>
  <bookViews>
    <workbookView xWindow="0" yWindow="0" windowWidth="17310" windowHeight="9675"/>
  </bookViews>
  <sheets>
    <sheet name="Новый" sheetId="2" r:id="rId1"/>
  </sheets>
  <definedNames>
    <definedName name="_xlnm.Print_Titles" localSheetId="0">Новый!$8:$10</definedName>
    <definedName name="_xlnm.Print_Area" localSheetId="0">Новый!$X$1:$AP$147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0" i="2" l="1"/>
  <c r="AG110" i="2"/>
  <c r="AI78" i="2" l="1"/>
  <c r="AG78" i="2"/>
  <c r="AG119" i="2" l="1"/>
  <c r="AI128" i="2"/>
  <c r="AM144" i="2" l="1"/>
  <c r="AM138" i="2"/>
  <c r="AK138" i="2"/>
  <c r="AM129" i="2"/>
  <c r="AM128" i="2" s="1"/>
  <c r="AK129" i="2"/>
  <c r="AK128" i="2" s="1"/>
  <c r="AM120" i="2"/>
  <c r="AM119" i="2"/>
  <c r="AK119" i="2"/>
  <c r="AM79" i="2"/>
  <c r="AM78" i="2"/>
  <c r="AK79" i="2"/>
  <c r="AK78" i="2"/>
  <c r="AM72" i="2" l="1"/>
  <c r="AM73" i="2"/>
  <c r="AM20" i="2" l="1"/>
  <c r="AK20" i="2"/>
  <c r="AM13" i="2" l="1"/>
  <c r="AM12" i="2"/>
  <c r="AK13" i="2" l="1"/>
  <c r="AK12" i="2"/>
  <c r="AK16" i="2" l="1"/>
  <c r="AK15" i="2" l="1"/>
  <c r="AI145" i="2" l="1"/>
  <c r="AM145" i="2" s="1"/>
  <c r="AI144" i="2"/>
  <c r="AI119" i="2"/>
  <c r="AI64" i="2"/>
  <c r="AI62" i="2"/>
  <c r="AK54" i="2" l="1"/>
  <c r="AI55" i="2"/>
  <c r="AK55" i="2"/>
  <c r="AI42" i="2"/>
  <c r="AM46" i="2" l="1"/>
  <c r="AK46" i="2"/>
  <c r="AI46" i="2"/>
  <c r="AG46" i="2"/>
  <c r="AG138" i="2" l="1"/>
  <c r="AG145" i="2"/>
  <c r="AG144" i="2"/>
  <c r="AK58" i="2"/>
  <c r="AI58" i="2"/>
  <c r="AG58" i="2"/>
  <c r="AG143" i="2" l="1"/>
  <c r="AI68" i="2"/>
  <c r="AG68" i="2"/>
  <c r="AK72" i="2" l="1"/>
  <c r="AI72" i="2"/>
  <c r="AG72" i="2"/>
  <c r="AG55" i="2" l="1"/>
  <c r="AK139" i="2" l="1"/>
  <c r="AI139" i="2"/>
  <c r="AG139" i="2"/>
  <c r="AK145" i="2"/>
  <c r="AK143" i="2" s="1"/>
  <c r="AI143" i="2"/>
  <c r="AM143" i="2" s="1"/>
  <c r="AM139" i="2" l="1"/>
  <c r="AM131" i="2"/>
  <c r="AG115" i="2"/>
  <c r="AI115" i="2"/>
  <c r="AK115" i="2"/>
  <c r="AM104" i="2"/>
  <c r="AM62" i="2"/>
  <c r="AM33" i="2"/>
  <c r="AK141" i="2" l="1"/>
  <c r="AI141" i="2"/>
  <c r="AG141" i="2"/>
  <c r="AK142" i="2"/>
  <c r="AI142" i="2"/>
  <c r="AG142" i="2"/>
  <c r="AK140" i="2" l="1"/>
  <c r="AG140" i="2"/>
  <c r="AI140" i="2"/>
  <c r="AG42" i="2"/>
  <c r="AM110" i="2" l="1"/>
  <c r="AK110" i="2"/>
  <c r="AM11" i="2" l="1"/>
  <c r="AK11" i="2"/>
  <c r="AK147" i="2"/>
  <c r="AK146" i="2" s="1"/>
  <c r="AI147" i="2"/>
  <c r="AI146" i="2" s="1"/>
  <c r="AG147" i="2"/>
  <c r="AG134" i="2"/>
  <c r="AK131" i="2"/>
  <c r="AI131" i="2"/>
  <c r="AG131" i="2"/>
  <c r="AG128" i="2"/>
  <c r="AI104" i="2"/>
  <c r="AG104" i="2"/>
  <c r="AK62" i="2"/>
  <c r="AG62" i="2"/>
  <c r="AI39" i="2"/>
  <c r="AG39" i="2"/>
  <c r="AK33" i="2"/>
  <c r="AG33" i="2"/>
  <c r="AG26" i="2"/>
  <c r="AG146" i="2" l="1"/>
  <c r="AG137" i="2"/>
  <c r="AK137" i="2"/>
  <c r="AI137" i="2"/>
  <c r="AM137" i="2" l="1"/>
  <c r="AK19" i="2"/>
  <c r="AM19" i="2"/>
</calcChain>
</file>

<file path=xl/sharedStrings.xml><?xml version="1.0" encoding="utf-8"?>
<sst xmlns="http://schemas.openxmlformats.org/spreadsheetml/2006/main" count="973" uniqueCount="243">
  <si>
    <t/>
  </si>
  <si>
    <t>2000000000</t>
  </si>
  <si>
    <t xml:space="preserve"> - собственные доходы и источники финансирования дефицита бюджета района</t>
  </si>
  <si>
    <t>-</t>
  </si>
  <si>
    <t>Всего, в том числе:</t>
  </si>
  <si>
    <t>Всего по:  "департамент жилищно-коммунального хозяйства, экологии, транспорта и связи администрации Сургутского района"</t>
  </si>
  <si>
    <t>Всего по:  "департамент образования и молодёжной политики администрации Сургутского района"</t>
  </si>
  <si>
    <t xml:space="preserve"> - за счет средств, предоставленных бюджету района из окружного бюджета</t>
  </si>
  <si>
    <t>0</t>
  </si>
  <si>
    <t>шт</t>
  </si>
  <si>
    <t>ПНР мероприятия</t>
  </si>
  <si>
    <t>2030000000</t>
  </si>
  <si>
    <t>ед</t>
  </si>
  <si>
    <t>4</t>
  </si>
  <si>
    <t>ПНР по задаче подпрограммы</t>
  </si>
  <si>
    <t>%</t>
  </si>
  <si>
    <t>100</t>
  </si>
  <si>
    <t>10010000</t>
  </si>
  <si>
    <t>100100100100100</t>
  </si>
  <si>
    <t>97</t>
  </si>
  <si>
    <t>93</t>
  </si>
  <si>
    <t>88</t>
  </si>
  <si>
    <t>889397100100</t>
  </si>
  <si>
    <t>9</t>
  </si>
  <si>
    <t>1</t>
  </si>
  <si>
    <t>8</t>
  </si>
  <si>
    <t>81000</t>
  </si>
  <si>
    <t>99800</t>
  </si>
  <si>
    <t>Количество приобретенных барьеров безопасности</t>
  </si>
  <si>
    <t>800</t>
  </si>
  <si>
    <t>8000000</t>
  </si>
  <si>
    <t>Количество приобретенных стационарных металлодетекторов</t>
  </si>
  <si>
    <t>5</t>
  </si>
  <si>
    <t>55900</t>
  </si>
  <si>
    <t>17</t>
  </si>
  <si>
    <t>171</t>
  </si>
  <si>
    <t>2</t>
  </si>
  <si>
    <t>27</t>
  </si>
  <si>
    <t>272000</t>
  </si>
  <si>
    <t>3</t>
  </si>
  <si>
    <t>7</t>
  </si>
  <si>
    <t>88888</t>
  </si>
  <si>
    <t>00000</t>
  </si>
  <si>
    <t>ПКР цели подпрограммы</t>
  </si>
  <si>
    <t>ПНР по задаче программы</t>
  </si>
  <si>
    <t>2020000000</t>
  </si>
  <si>
    <t>6</t>
  </si>
  <si>
    <t>Количество проведенных мониторингов</t>
  </si>
  <si>
    <t>100100100100</t>
  </si>
  <si>
    <t>2.1.1.3</t>
  </si>
  <si>
    <t>2.1.1.2</t>
  </si>
  <si>
    <t>2.1.1.1</t>
  </si>
  <si>
    <t>2.1.1</t>
  </si>
  <si>
    <t>65,7</t>
  </si>
  <si>
    <t>65,5</t>
  </si>
  <si>
    <t>65,3</t>
  </si>
  <si>
    <t>64,5</t>
  </si>
  <si>
    <t>2.1</t>
  </si>
  <si>
    <t>64,565,365,565,766</t>
  </si>
  <si>
    <t>2010000000</t>
  </si>
  <si>
    <t>0011</t>
  </si>
  <si>
    <t>55055</t>
  </si>
  <si>
    <t>Количество проведенных мероприятий</t>
  </si>
  <si>
    <t>90</t>
  </si>
  <si>
    <t>1.1.2.5</t>
  </si>
  <si>
    <t>1.1.2.4</t>
  </si>
  <si>
    <t>1.1.2.3</t>
  </si>
  <si>
    <t>1.1.2.2</t>
  </si>
  <si>
    <t>105</t>
  </si>
  <si>
    <t>95</t>
  </si>
  <si>
    <t>9095100105105</t>
  </si>
  <si>
    <t>1.1.2.1</t>
  </si>
  <si>
    <t>Распространенность наркомании (общее количество зарегистрированных больных на 100 тыс. населения)</t>
  </si>
  <si>
    <t>160,0</t>
  </si>
  <si>
    <t>165,0</t>
  </si>
  <si>
    <t>202,5</t>
  </si>
  <si>
    <t>203,0</t>
  </si>
  <si>
    <t>203,0202,5165,0160,0155,0</t>
  </si>
  <si>
    <t>1.1.2</t>
  </si>
  <si>
    <t>1.1.1.4</t>
  </si>
  <si>
    <t>1.1.1.3</t>
  </si>
  <si>
    <t>90100100100100</t>
  </si>
  <si>
    <t>1.1.1.2</t>
  </si>
  <si>
    <t>Основное мероприятие 001: "Создание условий для деятельности народных дружин"</t>
  </si>
  <si>
    <t>1.1.1.1</t>
  </si>
  <si>
    <t>970</t>
  </si>
  <si>
    <t>973</t>
  </si>
  <si>
    <t>973970967</t>
  </si>
  <si>
    <t>1.1.1</t>
  </si>
  <si>
    <t>1.1</t>
  </si>
  <si>
    <t>ПКР цели программы</t>
  </si>
  <si>
    <t>Источник финансирования</t>
  </si>
  <si>
    <t>В том числе по годам:</t>
  </si>
  <si>
    <t>Порядок</t>
  </si>
  <si>
    <t>Код ГРБС</t>
  </si>
  <si>
    <t>Мероп</t>
  </si>
  <si>
    <t>З ГПП</t>
  </si>
  <si>
    <t>Цель ГПП</t>
  </si>
  <si>
    <t>СдвигИтогов1</t>
  </si>
  <si>
    <t>ГПП</t>
  </si>
  <si>
    <t>З ГП</t>
  </si>
  <si>
    <t>Имя ц ГП</t>
  </si>
  <si>
    <t>Ц ГП</t>
  </si>
  <si>
    <t>Сдвиг</t>
  </si>
  <si>
    <t>Номер программы</t>
  </si>
  <si>
    <t>Единица измерения показателя /
Источник финансирования</t>
  </si>
  <si>
    <t>Наименование конечных и непосредственных показателей реализации муниципальной программы</t>
  </si>
  <si>
    <t>Параметры муниципальной программы</t>
  </si>
  <si>
    <t>№</t>
  </si>
  <si>
    <t>Подпрограмма "Профилактика правонарушений"</t>
  </si>
  <si>
    <t>Создание и совершенствование условий для обеспечения общественного порядка, в том числе с участием граждан</t>
  </si>
  <si>
    <t>ед.</t>
  </si>
  <si>
    <t>собственные доходы и источники финансирования дефицита бюджета района</t>
  </si>
  <si>
    <t>Основное мероприятие 002: "Оказание содействия в работе общественных объединений правоохранительной направленности в форме родительского патруля на территории городских и сельских поселений в целях профилактики правонарушений несовершеннолетних"</t>
  </si>
  <si>
    <t>1.1.1.5</t>
  </si>
  <si>
    <t>1.1.1.6</t>
  </si>
  <si>
    <t>Подпрограмма "Профилактика терроризма"</t>
  </si>
  <si>
    <t xml:space="preserve">Повышение эффективности профилактической работы с лицами, подверженными воздействию идеологии терроризма, а также подпавшими под ее влияние </t>
  </si>
  <si>
    <t>Совершенствование мер информационно-пропагандистского характера и защиты информационного постранства от  идеологии терроризма</t>
  </si>
  <si>
    <t xml:space="preserve">Количество приобретенных комплектов систем видеонаблюдения </t>
  </si>
  <si>
    <t>Количество приобретенных ручных металлодетекторов</t>
  </si>
  <si>
    <t xml:space="preserve">Количество приобретенных систем контроля и управления доступом  </t>
  </si>
  <si>
    <t>Доля образовательных организаций, оснащенных средствами антитеррористической защиты, от числа запланированных</t>
  </si>
  <si>
    <t>Доля объектов жилищно-коммунального комплекса и транспорта, оснащенных средствами антитеррористической защиты, от числа запланированных</t>
  </si>
  <si>
    <t>Доля объектов культуры и спорта, оснащенных средствами антитеррористической защиты, от числа запланированных</t>
  </si>
  <si>
    <t>Всего по: "администрация Сургутского района"</t>
  </si>
  <si>
    <t>Всего по: "департамент управления муниципальным имуществом и жилищной политики администрации Сургутского района"</t>
  </si>
  <si>
    <t>Снижение уровня преступности</t>
  </si>
  <si>
    <t>Уровень преступности (количество зарегистрированных преступлений на 100 тысяч человек населения)</t>
  </si>
  <si>
    <t>чел.</t>
  </si>
  <si>
    <t>Создание условий для антитеррористической безопасности мест массового пребывания людей, совершенствование антитеррористической защищенности объектов, находящихся в ведении муниципального образования Сургутский район</t>
  </si>
  <si>
    <t>Доля объектов и мест массового пребывания людей, обеспеченных средствами антитеррористической защиты, от числа запланированных</t>
  </si>
  <si>
    <t xml:space="preserve">Доля лиц, подверженных воздействию идеологии терроризма, охваченных профилактической работой  </t>
  </si>
  <si>
    <t>Доля общеобразовательных организаций, в которых функционируют общественные объединения правоохранительной направленности в форме родительского патруля</t>
  </si>
  <si>
    <t>Доля мероприятий (акций) в которых принято участие</t>
  </si>
  <si>
    <t>Доля лиц, с которыми проведена профилактическая работа</t>
  </si>
  <si>
    <t xml:space="preserve">Доля лиц, с которыми проводится профилактическая работа </t>
  </si>
  <si>
    <t>Количество приобретенных комплектов систем видеонаблюдения</t>
  </si>
  <si>
    <t>Доля образовательных организаций, в которых проведены мероприятия</t>
  </si>
  <si>
    <t>Доля участников мероприятий, обеспеченных атрибутикой антинаркотической направленности</t>
  </si>
  <si>
    <t>Доля раскрытых преступлений</t>
  </si>
  <si>
    <t>1.1.1.7</t>
  </si>
  <si>
    <t>за счет средств, предоставленных бюджету района из окружного бюджета</t>
  </si>
  <si>
    <t>Количество созданных административных комиссий</t>
  </si>
  <si>
    <t xml:space="preserve">Количество поселений, в которых функционируют общественные объединения правоохранительной направленности </t>
  </si>
  <si>
    <t>Количество поселений, в которых функционируют народные дружины</t>
  </si>
  <si>
    <t>Основное мероприятие 003: "Реализация программы летнего чтения"</t>
  </si>
  <si>
    <t>Основное мероприятие 005: "Освещение в средствах массовой информации актуальных вопросов профилактики правонарушений"</t>
  </si>
  <si>
    <t>Количество функционирующих административных комиссий</t>
  </si>
  <si>
    <t>Основное мероприятие 008: "Организация и проведение спортивно-массовых мероприятий с участием субъектов профилактики наркомании, направленных на формирование негативного отношения к незаконному обороту и потреблению наркотиков"</t>
  </si>
  <si>
    <t>Основное мероприятие 010: "Изготовление атрибутики антинаркотической направленности"</t>
  </si>
  <si>
    <t>Количество проведенных занятий</t>
  </si>
  <si>
    <t xml:space="preserve">Доля обучающихся, вовлеченных в мероприятия, направленные на профилактику терроризма </t>
  </si>
  <si>
    <t>Количество проведенных мероприятий информационно-пропагандистского характера</t>
  </si>
  <si>
    <t>Количество приобретенных систем экстренной связи с полицией</t>
  </si>
  <si>
    <t>управление общественной безопасности администрации Сургутского района</t>
  </si>
  <si>
    <t>департамент образования и молодёжной политики администрации Сургутского района</t>
  </si>
  <si>
    <t>управление культуры, туризма и спорта администрации Сургутского района</t>
  </si>
  <si>
    <t>управление общественных связей и информационной политики администрации Сургутского района</t>
  </si>
  <si>
    <t>департамент управления муниципальным имуществом и жилищной политики администрации Сургутского района</t>
  </si>
  <si>
    <t>департамент образования и молодежной политики администрации Сургутского района</t>
  </si>
  <si>
    <t xml:space="preserve">управление общественной безопасности администрации Сургутского района  </t>
  </si>
  <si>
    <t xml:space="preserve">департамент жилищно-коммунального хозяйства, экологии, транспорта и связи администрации Сургутского района </t>
  </si>
  <si>
    <t>Основное мероприятие 012: "Подготовка и размещение в средствах массовой информации материалов антинаркотической направленности"</t>
  </si>
  <si>
    <t xml:space="preserve">Создание условий для деятельности субъектов профилактики наркомании, реализация профилактического комплекса мер в антинаркотической деятельности </t>
  </si>
  <si>
    <t>Организация взаимодействия органов местного самоуправления Сургутского района, федеральных структур и общественности по вопросам профилактики правонарушений, наркомании</t>
  </si>
  <si>
    <t>Основное мероприятие 011: "Участие в антинаркотических мероприятиях, акциях, проводимых субъектами профилактики наркомании ХМАО-Югры"</t>
  </si>
  <si>
    <t>Основное мероприятие 004: "Организация взаимодействия субъектов профилактики безнадзорности и правонарушений несовершеннолетних по вопросам проведения мероприятий на базе образовательных организаций, направленных на формирование законопослушного поведения несовершеннолетних"</t>
  </si>
  <si>
    <t>Уровень реализации Межведомственного плана профилактических мероприятий с обучающимися в муниципальных образовательных организациях</t>
  </si>
  <si>
    <t>Основное мероприятие 009: "Организация и проведение районных молодёжных антинаркотических мероприятий"</t>
  </si>
  <si>
    <t>Защита населения от пропагандистского (идеологического) воздействия международных террористических организаций, сообществ и отдельных лиц, создание условий для антитеррористической безопасности на территории муниципального образования Сургутский район</t>
  </si>
  <si>
    <t>Повышение качества и результативности охраны общественного порядка, снижение спроса на наркотики для немедицинских целей</t>
  </si>
  <si>
    <t>Доля преступлений против общественного порядка, пресеченных при проведении массовых мероприятий</t>
  </si>
  <si>
    <t xml:space="preserve">Доля правонарушений, посягающих на общественный порядок, пресеченных при проведении культурно-массовых и общественно-политических мероприятий
</t>
  </si>
  <si>
    <t>Количество террористических актов на территории муниципального образования</t>
  </si>
  <si>
    <t>Основное мероприятие 006: "Финансовое обеспечение деятельности органов местного самоуправления в части осуществления отдельных государственных полномочий по созданию административных комиссий"</t>
  </si>
  <si>
    <t>Основное мероприятие 001: "Организация и проведение воспитательной и просветительской работы среди детей и молодежи, направленной на профилактику терроризма"</t>
  </si>
  <si>
    <t>Основное мероприятие 002: "Организация и проведение профилактической работы с лицами, прибывшими из стран с повышенной террористической активностью"</t>
  </si>
  <si>
    <t>Основное мероприятие 003: "Организация и проведение профилактической работы с преступниками, отбывшими наказание за террористическую деятельность и родственниками членов международных террористических организаций"</t>
  </si>
  <si>
    <t>Основное мероприятие 004: "Методическое обеспечение,  подготовка муниципальных служащих и работников муниципальных организаций, учреждений по вопросам профилактики терроризма"</t>
  </si>
  <si>
    <t>Основное мероприятие 005: "Проведение на базе образовательных организаций (в том числе с участием представителей религиозных и общественных организаций, деятелей культуры и искусства) воспитательных и культурно-просветительских мероприятий, направленных на развитие у детей и молодежи неприятия идеологии терроризма и привитие им традиционных российских духовно-нравственных ценностей"</t>
  </si>
  <si>
    <t>Основное мероприятие 006: "Проведение мониторинга состояния общественно-политических, социально-экономических и иных процессов, оказывающих влияние на ситуацию в сфере противодействия терроризму"</t>
  </si>
  <si>
    <t>Основное мероприятие 007: "Проведение информационных кампаний, создание и размещение в СМИ информационных материалов в области противодействия идеологии терроризма с привлечением лидеров общественного мнения и популярных блогеров"</t>
  </si>
  <si>
    <t>Основное мероприятие 008: "Проведение общественно-политических, культурных и спортивных мероприятий, посвященных Дню солидарности в борьбе с терроризмом"</t>
  </si>
  <si>
    <t>Основное мероприятие 009: "Организация конкурса рисунков антитеррористической направленности"</t>
  </si>
  <si>
    <t>Основное мероприятие 010: "Обеспечение антитеррористической защищённости объектов, находящихся в муниципальной собственности Сургутского района"</t>
  </si>
  <si>
    <t>Основное мероприятие 011: "Обеспечение антитеррористической защищённости мест с массовым пребыванием людей, расположенных на территории городских и сельских поселений Сургутского района"</t>
  </si>
  <si>
    <t>Основное мероприятие 012: "Организация мероприятий по антитеррористической защищённости объектов образования"</t>
  </si>
  <si>
    <t>Основное мероприятие 013: "Организация мероприятий по антитеррористической защищённости объектов жилищно-коммунального комплекса и транспорта"</t>
  </si>
  <si>
    <t>Основное мероприятие 014: "Организация мероприятий по антитеррористической защищенности объектов культуры и спорта"</t>
  </si>
  <si>
    <t>Количество опубликованных и размещенных материалов в средствах массовой информации</t>
  </si>
  <si>
    <t>Количество размещенных материалов в средствах массовой информации</t>
  </si>
  <si>
    <t>Основное мероприятие 007: "Материально-техническое обеспечение деятельности органов местного самоуправления в части осуществления отдельных государственных полномочий по созданию административных комиссий"</t>
  </si>
  <si>
    <t>2.1.2</t>
  </si>
  <si>
    <t>2.1.2.1</t>
  </si>
  <si>
    <t>2.1.2.2</t>
  </si>
  <si>
    <t>2.1.2.3</t>
  </si>
  <si>
    <t>2.1.2.4</t>
  </si>
  <si>
    <t>2.1.2.5</t>
  </si>
  <si>
    <t>2.1.2.6</t>
  </si>
  <si>
    <t>2.1.3</t>
  </si>
  <si>
    <t>2.1.3.1</t>
  </si>
  <si>
    <t>2.1.3.2</t>
  </si>
  <si>
    <t>2.1.3.3</t>
  </si>
  <si>
    <t>2.1.3.4</t>
  </si>
  <si>
    <t>2.1.3.5</t>
  </si>
  <si>
    <t xml:space="preserve">Муниципальная программа Сургутского района "Профилактика правонарушений и терроризма"  </t>
  </si>
  <si>
    <t>Организация взаимодействия органов местного самоуправления Сургутского района, федеральных структур и общественности по вопросам профилактики терроризма, создания условий для комплексной антитеррористической защищенности</t>
  </si>
  <si>
    <t>Доля преступлений террористической направленности, пресеченных при проведении массовых мероприятий</t>
  </si>
  <si>
    <t>Цель программы</t>
  </si>
  <si>
    <t>Задача программы</t>
  </si>
  <si>
    <t>Цель подпрограммы</t>
  </si>
  <si>
    <t>Задача подпрограммы</t>
  </si>
  <si>
    <t>1.1.2.6</t>
  </si>
  <si>
    <t>за счет средств предоставленных бюджету района из окружного бюджета</t>
  </si>
  <si>
    <t>Доля приобретенного имущества от числа запланированного</t>
  </si>
  <si>
    <t>Количество приобретенных систем оповещения и управления эвакуацией</t>
  </si>
  <si>
    <t>1.1.1.8</t>
  </si>
  <si>
    <t>- собственные доходы и источники финансирования дефицита бюджета района</t>
  </si>
  <si>
    <t>Основное мероприятие 014: "Выпуск наглядной информационной продукции в сфере профилактики правонарушений"</t>
  </si>
  <si>
    <t>Основное мероприятие 013: "Оказание поддержки социально ориентированным некоммерческим организациям, осуществляющим деятельность в сфере профилактики алкоголизма и наркомании"</t>
  </si>
  <si>
    <t>Отчёт об исполнении муниципальной программы</t>
  </si>
  <si>
    <r>
      <t xml:space="preserve">Наименование муниципальной программы </t>
    </r>
    <r>
      <rPr>
        <u/>
        <sz val="12"/>
        <rFont val="Times New Roman"/>
        <family val="1"/>
        <charset val="204"/>
      </rPr>
      <t xml:space="preserve">"Профилактика правонарушений и терроризма"  </t>
    </r>
  </si>
  <si>
    <r>
      <t xml:space="preserve">Отчётный период                                            </t>
    </r>
    <r>
      <rPr>
        <u/>
        <sz val="12"/>
        <rFont val="Times New Roman"/>
        <family val="1"/>
        <charset val="204"/>
      </rPr>
      <t>2020 год</t>
    </r>
  </si>
  <si>
    <t>Плановое значение</t>
  </si>
  <si>
    <t>Фактическое значение</t>
  </si>
  <si>
    <t>Процент исполнения,%</t>
  </si>
  <si>
    <t>Отклонение, +/-</t>
  </si>
  <si>
    <t>Значение показателя / Объём финансирования                                            тыс. руб.</t>
  </si>
  <si>
    <t>Координатор/соисполнитель/участник</t>
  </si>
  <si>
    <t>Приложение 1 к порядку</t>
  </si>
  <si>
    <t>100,0</t>
  </si>
  <si>
    <t>Примечание (с указанием причины неосвоения денежных средств/ недостижения целевых показателей)</t>
  </si>
  <si>
    <t>Мероприятие не проводилось в связи с ограничительными мероприятиями в условиях распространения COVID-19</t>
  </si>
  <si>
    <t>Мероприятие не проводилосьв связи с отсутствием необходимости</t>
  </si>
  <si>
    <t>Мероприятие не проводилось в связи с отсутствием необходимости</t>
  </si>
  <si>
    <t xml:space="preserve">Экономия в ходе проведения процедур в сфере закупок товаров, работ, услуг для обеспечения муниципальных нужд </t>
  </si>
  <si>
    <t xml:space="preserve">Экономия в ходе проведения процедур в сфере закупок товаров, работ, услуг для обеспечения муниципальных нужд                  </t>
  </si>
  <si>
    <t xml:space="preserve">Экономия в ходе проведения процедур в сфере закупок товаров, работ, услуг для обеспечения муниципальных нужд                  
                                                       </t>
  </si>
  <si>
    <t xml:space="preserve">Рост числа нераскрытых преступлений на 57,8% (с 263 до 415) </t>
  </si>
  <si>
    <t xml:space="preserve">Экономия в ходе проведения процедур в сфере закупок товаров, работ, услуг для обеспечения муниципальных нужд                                               </t>
  </si>
  <si>
    <t xml:space="preserve">Экономия в ходе проведения процедур в сфере закупок товаров, работ, услуг для обеспечения муниципальных нужд                                                 </t>
  </si>
  <si>
    <r>
      <t xml:space="preserve">Координатор муниципальной программы     </t>
    </r>
    <r>
      <rPr>
        <u/>
        <sz val="12"/>
        <rFont val="Times New Roman"/>
        <family val="1"/>
        <charset val="204"/>
      </rPr>
      <t>управление общественной безопасности администрации Сургутского района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</si>
</sst>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rgb="FF0000CC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CC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0" xfId="1" applyFont="1" applyProtection="1">
      <protection hidden="1"/>
    </xf>
    <xf numFmtId="0" fontId="1" fillId="0" borderId="2" xfId="1" applyBorder="1" applyProtection="1">
      <protection hidden="1"/>
    </xf>
    <xf numFmtId="0" fontId="2" fillId="0" borderId="3" xfId="1" applyNumberFormat="1" applyFont="1" applyFill="1" applyBorder="1" applyAlignment="1" applyProtection="1">
      <alignment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0" borderId="5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Protection="1">
      <protection hidden="1"/>
    </xf>
    <xf numFmtId="0" fontId="2" fillId="0" borderId="3" xfId="1" applyNumberFormat="1" applyFont="1" applyFill="1" applyBorder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alignment horizontal="left" wrapText="1"/>
      <protection hidden="1"/>
    </xf>
    <xf numFmtId="0" fontId="2" fillId="0" borderId="0" xfId="1" applyFont="1" applyAlignment="1" applyProtection="1">
      <alignment horizontal="left"/>
      <protection hidden="1"/>
    </xf>
    <xf numFmtId="0" fontId="1" fillId="0" borderId="0" xfId="1" applyAlignment="1">
      <alignment horizontal="left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wrapText="1"/>
      <protection hidden="1"/>
    </xf>
    <xf numFmtId="164" fontId="2" fillId="0" borderId="3" xfId="1" applyNumberFormat="1" applyFont="1" applyFill="1" applyBorder="1" applyAlignment="1" applyProtection="1">
      <alignment horizontal="center" vertical="center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wrapText="1"/>
      <protection hidden="1"/>
    </xf>
    <xf numFmtId="164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4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Fill="1" applyBorder="1" applyAlignment="1" applyProtection="1">
      <alignment horizontal="left" vertical="top" wrapText="1"/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7" fillId="0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49" fontId="2" fillId="0" borderId="3" xfId="1" applyNumberFormat="1" applyFont="1" applyFill="1" applyBorder="1" applyAlignment="1" applyProtection="1">
      <alignment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164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/>
      <protection hidden="1"/>
    </xf>
    <xf numFmtId="0" fontId="2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5" xfId="1" applyNumberFormat="1" applyFont="1" applyFill="1" applyBorder="1" applyAlignment="1" applyProtection="1">
      <alignment horizontal="left" vertical="top" wrapText="1"/>
      <protection hidden="1"/>
    </xf>
    <xf numFmtId="0" fontId="2" fillId="0" borderId="15" xfId="1" applyNumberFormat="1" applyFont="1" applyFill="1" applyBorder="1" applyAlignment="1" applyProtection="1"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left" vertical="top" wrapText="1"/>
      <protection hidden="1"/>
    </xf>
    <xf numFmtId="0" fontId="2" fillId="0" borderId="18" xfId="1" applyNumberFormat="1" applyFont="1" applyFill="1" applyBorder="1" applyAlignment="1" applyProtection="1"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left" vertical="top" wrapText="1"/>
      <protection hidden="1"/>
    </xf>
    <xf numFmtId="164" fontId="2" fillId="0" borderId="15" xfId="1" applyNumberFormat="1" applyFont="1" applyFill="1" applyBorder="1" applyAlignment="1" applyProtection="1">
      <alignment horizontal="center" vertical="center"/>
      <protection hidden="1"/>
    </xf>
    <xf numFmtId="164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left" wrapText="1"/>
      <protection hidden="1"/>
    </xf>
    <xf numFmtId="1" fontId="2" fillId="0" borderId="3" xfId="1" applyNumberFormat="1" applyFont="1" applyFill="1" applyBorder="1" applyAlignment="1" applyProtection="1">
      <alignment horizontal="center" vertical="center"/>
      <protection hidden="1"/>
    </xf>
    <xf numFmtId="1" fontId="2" fillId="0" borderId="3" xfId="1" applyNumberFormat="1" applyFont="1" applyFill="1" applyBorder="1" applyAlignment="1" applyProtection="1">
      <alignment wrapText="1"/>
      <protection hidden="1"/>
    </xf>
    <xf numFmtId="164" fontId="3" fillId="0" borderId="18" xfId="1" applyNumberFormat="1" applyFont="1" applyFill="1" applyBorder="1" applyAlignment="1" applyProtection="1">
      <alignment horizontal="center" vertical="center"/>
      <protection hidden="1"/>
    </xf>
    <xf numFmtId="164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1" applyNumberFormat="1"/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 wrapText="1"/>
      <protection hidden="1"/>
    </xf>
    <xf numFmtId="164" fontId="2" fillId="0" borderId="9" xfId="1" applyNumberFormat="1" applyFont="1" applyFill="1" applyBorder="1" applyAlignment="1" applyProtection="1">
      <alignment horizontal="center" vertical="center"/>
      <protection hidden="1"/>
    </xf>
    <xf numFmtId="164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left" vertical="top" wrapText="1"/>
      <protection hidden="1"/>
    </xf>
    <xf numFmtId="165" fontId="1" fillId="0" borderId="0" xfId="1" applyNumberFormat="1"/>
    <xf numFmtId="49" fontId="3" fillId="0" borderId="3" xfId="1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5" fillId="0" borderId="3" xfId="1" applyNumberFormat="1" applyFont="1" applyFill="1" applyBorder="1" applyAlignment="1" applyProtection="1">
      <alignment horizontal="center" vertical="center"/>
      <protection hidden="1"/>
    </xf>
    <xf numFmtId="49" fontId="2" fillId="0" borderId="6" xfId="1" applyNumberFormat="1" applyFont="1" applyFill="1" applyBorder="1" applyAlignment="1" applyProtection="1">
      <alignment horizontal="center" vertical="center"/>
      <protection hidden="1"/>
    </xf>
    <xf numFmtId="49" fontId="2" fillId="0" borderId="9" xfId="1" applyNumberFormat="1" applyFont="1" applyFill="1" applyBorder="1" applyAlignment="1" applyProtection="1">
      <alignment horizontal="center" vertical="center"/>
      <protection hidden="1"/>
    </xf>
    <xf numFmtId="49" fontId="2" fillId="0" borderId="15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1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49" fontId="2" fillId="0" borderId="6" xfId="1" applyNumberFormat="1" applyFont="1" applyFill="1" applyBorder="1" applyAlignment="1" applyProtection="1">
      <alignment horizontal="left" vertical="top" wrapText="1"/>
      <protection hidden="1"/>
    </xf>
    <xf numFmtId="164" fontId="3" fillId="0" borderId="9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3" xfId="1" applyNumberFormat="1" applyFont="1" applyFill="1" applyBorder="1" applyAlignment="1" applyProtection="1">
      <alignment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wrapText="1"/>
      <protection hidden="1"/>
    </xf>
    <xf numFmtId="165" fontId="3" fillId="0" borderId="3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12" fillId="0" borderId="6" xfId="1" applyNumberFormat="1" applyFont="1" applyFill="1" applyBorder="1" applyAlignment="1" applyProtection="1">
      <alignment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/>
      <protection hidden="1"/>
    </xf>
    <xf numFmtId="165" fontId="12" fillId="0" borderId="6" xfId="1" applyNumberFormat="1" applyFont="1" applyFill="1" applyBorder="1" applyAlignment="1" applyProtection="1">
      <alignment horizontal="center" vertical="center"/>
      <protection hidden="1"/>
    </xf>
    <xf numFmtId="165" fontId="12" fillId="0" borderId="6" xfId="1" applyNumberFormat="1" applyFont="1" applyFill="1" applyBorder="1" applyAlignment="1" applyProtection="1">
      <alignment wrapText="1"/>
      <protection hidden="1"/>
    </xf>
    <xf numFmtId="165" fontId="3" fillId="0" borderId="6" xfId="1" applyNumberFormat="1" applyFont="1" applyFill="1" applyBorder="1" applyAlignment="1" applyProtection="1">
      <alignment wrapText="1"/>
      <protection hidden="1"/>
    </xf>
    <xf numFmtId="0" fontId="2" fillId="0" borderId="6" xfId="1" applyNumberFormat="1" applyFont="1" applyFill="1" applyBorder="1" applyAlignment="1" applyProtection="1">
      <alignment horizontal="left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/>
    <xf numFmtId="0" fontId="15" fillId="0" borderId="0" xfId="1" applyNumberFormat="1" applyFont="1" applyFill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top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3" xfId="1" applyNumberFormat="1" applyFont="1" applyFill="1" applyBorder="1" applyAlignment="1" applyProtection="1">
      <alignment horizontal="center" wrapText="1"/>
      <protection hidden="1"/>
    </xf>
    <xf numFmtId="1" fontId="2" fillId="0" borderId="3" xfId="1" applyNumberFormat="1" applyFont="1" applyFill="1" applyBorder="1" applyAlignment="1" applyProtection="1">
      <alignment horizontal="center" vertical="top" wrapText="1"/>
      <protection hidden="1"/>
    </xf>
    <xf numFmtId="1" fontId="2" fillId="0" borderId="3" xfId="1" applyNumberFormat="1" applyFont="1" applyFill="1" applyBorder="1" applyAlignment="1" applyProtection="1">
      <alignment horizontal="center"/>
      <protection hidden="1"/>
    </xf>
    <xf numFmtId="1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5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49" fontId="2" fillId="0" borderId="3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2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" xfId="1" applyNumberFormat="1" applyFont="1" applyFill="1" applyBorder="1" applyAlignment="1" applyProtection="1">
      <alignment horizontal="left" vertical="top" wrapText="1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164" fontId="2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center" vertical="center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0" xfId="1" applyNumberFormat="1" applyFont="1" applyFill="1" applyAlignment="1" applyProtection="1">
      <alignment horizontal="center" vertical="center" wrapText="1"/>
      <protection hidden="1"/>
    </xf>
    <xf numFmtId="0" fontId="15" fillId="0" borderId="0" xfId="1" applyNumberFormat="1" applyFont="1" applyFill="1" applyAlignment="1" applyProtection="1">
      <alignment horizontal="left" vertical="center" wrapText="1"/>
      <protection hidden="1"/>
    </xf>
    <xf numFmtId="0" fontId="6" fillId="0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6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3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49" fontId="2" fillId="0" borderId="6" xfId="1" applyNumberFormat="1" applyFont="1" applyFill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>
      <alignment horizontal="center" vertical="center"/>
    </xf>
    <xf numFmtId="0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/>
    <xf numFmtId="0" fontId="8" fillId="0" borderId="4" xfId="0" applyFont="1" applyBorder="1" applyAlignment="1"/>
    <xf numFmtId="0" fontId="14" fillId="0" borderId="0" xfId="0" applyFont="1" applyAlignment="1">
      <alignment horizontal="right"/>
    </xf>
    <xf numFmtId="0" fontId="3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5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17" xfId="1" applyNumberFormat="1" applyFont="1" applyFill="1" applyBorder="1" applyAlignment="1" applyProtection="1">
      <alignment horizontal="center" vertical="center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49" fontId="2" fillId="0" borderId="20" xfId="1" applyNumberFormat="1" applyFont="1" applyFill="1" applyBorder="1" applyAlignment="1" applyProtection="1">
      <alignment horizontal="center" vertical="center"/>
      <protection hidden="1"/>
    </xf>
    <xf numFmtId="49" fontId="0" fillId="0" borderId="9" xfId="0" applyNumberFormat="1" applyBorder="1" applyAlignment="1">
      <alignment horizontal="center" vertical="center"/>
    </xf>
    <xf numFmtId="0" fontId="2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5" xfId="1" applyNumberFormat="1" applyFont="1" applyFill="1" applyBorder="1" applyAlignment="1" applyProtection="1">
      <alignment horizontal="center" vertical="center"/>
      <protection hidden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CC"/>
      <color rgb="FF008000"/>
      <color rgb="FFCCFFCC"/>
      <color rgb="FFCCFFFF"/>
      <color rgb="FFFF33CC"/>
      <color rgb="FF00FF00"/>
      <color rgb="FFFFFFCC"/>
      <color rgb="FF0099CC"/>
      <color rgb="FF00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4"/>
  <sheetViews>
    <sheetView showGridLines="0" tabSelected="1" topLeftCell="X46" zoomScaleNormal="100" workbookViewId="0">
      <selection activeCell="AI55" sqref="AI55"/>
    </sheetView>
  </sheetViews>
  <sheetFormatPr defaultColWidth="9.140625" defaultRowHeight="12.75" x14ac:dyDescent="0.2"/>
  <cols>
    <col min="1" max="23" width="0" style="1" hidden="1" customWidth="1"/>
    <col min="24" max="24" width="6.5703125" style="1" customWidth="1"/>
    <col min="25" max="25" width="25.7109375" style="1" customWidth="1"/>
    <col min="26" max="26" width="56.5703125" style="1" customWidth="1"/>
    <col min="27" max="27" width="36.42578125" style="1" customWidth="1"/>
    <col min="28" max="32" width="0" style="1" hidden="1" customWidth="1"/>
    <col min="33" max="33" width="10.5703125" style="1" customWidth="1"/>
    <col min="34" max="34" width="0" style="1" hidden="1" customWidth="1"/>
    <col min="35" max="35" width="11.28515625" style="1" customWidth="1"/>
    <col min="36" max="36" width="0" style="1" hidden="1" customWidth="1"/>
    <col min="37" max="37" width="10.7109375" style="1" customWidth="1"/>
    <col min="38" max="38" width="0.85546875" style="1" hidden="1" customWidth="1"/>
    <col min="39" max="39" width="11.5703125" style="1" customWidth="1"/>
    <col min="40" max="40" width="0" style="1" hidden="1" customWidth="1"/>
    <col min="41" max="41" width="24.5703125" style="36" customWidth="1"/>
    <col min="42" max="42" width="33" style="1" customWidth="1"/>
    <col min="43" max="43" width="15" style="1" customWidth="1"/>
    <col min="44" max="241" width="9.140625" style="1" customWidth="1"/>
    <col min="242" max="16384" width="9.140625" style="1"/>
  </cols>
  <sheetData>
    <row r="1" spans="1:43" ht="15" customHeight="1" x14ac:dyDescent="0.2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33"/>
      <c r="AE1" s="7"/>
      <c r="AF1" s="2"/>
      <c r="AG1" s="2"/>
      <c r="AH1" s="2"/>
      <c r="AI1" s="2"/>
      <c r="AJ1" s="2"/>
      <c r="AK1" s="2"/>
      <c r="AL1" s="2"/>
      <c r="AM1" s="2"/>
      <c r="AN1" s="2"/>
      <c r="AO1" s="248" t="s">
        <v>230</v>
      </c>
      <c r="AP1" s="248"/>
      <c r="AQ1" s="2"/>
    </row>
    <row r="2" spans="1:43" ht="15" customHeight="1" x14ac:dyDescent="0.25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33"/>
      <c r="AE2" s="7"/>
      <c r="AF2" s="2"/>
      <c r="AG2" s="2"/>
      <c r="AH2" s="2"/>
      <c r="AI2" s="2"/>
      <c r="AJ2" s="2"/>
      <c r="AK2" s="2"/>
      <c r="AL2" s="2"/>
      <c r="AM2" s="2"/>
      <c r="AN2" s="2"/>
      <c r="AO2" s="142"/>
      <c r="AP2" s="142"/>
      <c r="AQ2" s="2"/>
    </row>
    <row r="3" spans="1:43" ht="17.2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28" t="s">
        <v>221</v>
      </c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"/>
    </row>
    <row r="4" spans="1:43" ht="17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230" t="s">
        <v>222</v>
      </c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"/>
    </row>
    <row r="5" spans="1:43" ht="17.2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30" t="s">
        <v>242</v>
      </c>
      <c r="Y5" s="234"/>
      <c r="Z5" s="234"/>
      <c r="AA5" s="234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2"/>
    </row>
    <row r="6" spans="1:43" ht="17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30" t="s">
        <v>223</v>
      </c>
      <c r="Y6" s="234"/>
      <c r="Z6" s="234"/>
      <c r="AA6" s="234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2"/>
    </row>
    <row r="7" spans="1:43" ht="9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2"/>
      <c r="Y7" s="2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35"/>
      <c r="AP7" s="7"/>
      <c r="AQ7" s="2"/>
    </row>
    <row r="8" spans="1:43" ht="26.25" customHeight="1" x14ac:dyDescent="0.2">
      <c r="A8" s="7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1"/>
      <c r="X8" s="225" t="s">
        <v>108</v>
      </c>
      <c r="Y8" s="225" t="s">
        <v>107</v>
      </c>
      <c r="Z8" s="225" t="s">
        <v>106</v>
      </c>
      <c r="AA8" s="225" t="s">
        <v>105</v>
      </c>
      <c r="AB8" s="10"/>
      <c r="AC8" s="29"/>
      <c r="AD8" s="30"/>
      <c r="AE8" s="226" t="s">
        <v>228</v>
      </c>
      <c r="AF8" s="236"/>
      <c r="AG8" s="236"/>
      <c r="AH8" s="236"/>
      <c r="AI8" s="236"/>
      <c r="AJ8" s="236"/>
      <c r="AK8" s="236"/>
      <c r="AL8" s="236"/>
      <c r="AM8" s="236"/>
      <c r="AN8" s="236"/>
      <c r="AO8" s="225" t="s">
        <v>229</v>
      </c>
      <c r="AP8" s="225" t="s">
        <v>232</v>
      </c>
      <c r="AQ8" s="2"/>
    </row>
    <row r="9" spans="1:43" ht="44.25" customHeight="1" x14ac:dyDescent="0.2">
      <c r="A9" s="7"/>
      <c r="B9" s="10" t="s">
        <v>104</v>
      </c>
      <c r="C9" s="10" t="s">
        <v>103</v>
      </c>
      <c r="D9" s="10"/>
      <c r="E9" s="10" t="s">
        <v>102</v>
      </c>
      <c r="F9" s="10" t="s">
        <v>101</v>
      </c>
      <c r="G9" s="10"/>
      <c r="H9" s="10" t="s">
        <v>100</v>
      </c>
      <c r="I9" s="10"/>
      <c r="J9" s="10"/>
      <c r="K9" s="10" t="s">
        <v>99</v>
      </c>
      <c r="L9" s="10" t="s">
        <v>98</v>
      </c>
      <c r="M9" s="10"/>
      <c r="N9" s="10" t="s">
        <v>97</v>
      </c>
      <c r="O9" s="10"/>
      <c r="P9" s="10"/>
      <c r="Q9" s="10" t="s">
        <v>96</v>
      </c>
      <c r="R9" s="10"/>
      <c r="S9" s="10"/>
      <c r="T9" s="10" t="s">
        <v>95</v>
      </c>
      <c r="U9" s="10"/>
      <c r="V9" s="10" t="s">
        <v>94</v>
      </c>
      <c r="W9" s="29" t="s">
        <v>93</v>
      </c>
      <c r="X9" s="233"/>
      <c r="Y9" s="233"/>
      <c r="Z9" s="233"/>
      <c r="AA9" s="233"/>
      <c r="AB9" s="25" t="s">
        <v>92</v>
      </c>
      <c r="AC9" s="28" t="s">
        <v>91</v>
      </c>
      <c r="AD9" s="27"/>
      <c r="AE9" s="226" t="s">
        <v>0</v>
      </c>
      <c r="AF9" s="227"/>
      <c r="AG9" s="226" t="s">
        <v>224</v>
      </c>
      <c r="AH9" s="227"/>
      <c r="AI9" s="226" t="s">
        <v>225</v>
      </c>
      <c r="AJ9" s="227"/>
      <c r="AK9" s="226" t="s">
        <v>227</v>
      </c>
      <c r="AL9" s="227"/>
      <c r="AM9" s="226" t="s">
        <v>226</v>
      </c>
      <c r="AN9" s="235"/>
      <c r="AO9" s="233"/>
      <c r="AP9" s="233"/>
      <c r="AQ9" s="2"/>
    </row>
    <row r="10" spans="1:43" ht="12.75" customHeight="1" x14ac:dyDescent="0.2">
      <c r="A10" s="2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 t="s">
        <v>8</v>
      </c>
      <c r="X10" s="25" t="s">
        <v>24</v>
      </c>
      <c r="Y10" s="25" t="s">
        <v>36</v>
      </c>
      <c r="Z10" s="25" t="s">
        <v>39</v>
      </c>
      <c r="AA10" s="10" t="s">
        <v>13</v>
      </c>
      <c r="AB10" s="10" t="s">
        <v>13</v>
      </c>
      <c r="AC10" s="10" t="s">
        <v>13</v>
      </c>
      <c r="AD10" s="10" t="s">
        <v>32</v>
      </c>
      <c r="AE10" s="24" t="s">
        <v>32</v>
      </c>
      <c r="AF10" s="5" t="s">
        <v>32</v>
      </c>
      <c r="AG10" s="5" t="s">
        <v>46</v>
      </c>
      <c r="AH10" s="5" t="s">
        <v>46</v>
      </c>
      <c r="AI10" s="5" t="s">
        <v>40</v>
      </c>
      <c r="AJ10" s="5" t="s">
        <v>40</v>
      </c>
      <c r="AK10" s="5" t="s">
        <v>25</v>
      </c>
      <c r="AL10" s="5" t="s">
        <v>25</v>
      </c>
      <c r="AM10" s="5" t="s">
        <v>23</v>
      </c>
      <c r="AN10" s="5" t="s">
        <v>23</v>
      </c>
      <c r="AO10" s="40">
        <v>12</v>
      </c>
      <c r="AP10" s="43">
        <v>13</v>
      </c>
      <c r="AQ10" s="2"/>
    </row>
    <row r="11" spans="1:43" ht="44.25" customHeight="1" x14ac:dyDescent="0.2">
      <c r="A11" s="16"/>
      <c r="B11" s="15" t="s">
        <v>1</v>
      </c>
      <c r="C11" s="15"/>
      <c r="D11" s="15"/>
      <c r="E11" s="15"/>
      <c r="F11" s="15">
        <v>0</v>
      </c>
      <c r="G11" s="15"/>
      <c r="H11" s="15"/>
      <c r="I11" s="15">
        <v>0</v>
      </c>
      <c r="J11" s="15"/>
      <c r="K11" s="15"/>
      <c r="L11" s="15"/>
      <c r="M11" s="15"/>
      <c r="N11" s="15"/>
      <c r="O11" s="15">
        <v>0</v>
      </c>
      <c r="P11" s="15"/>
      <c r="Q11" s="15"/>
      <c r="R11" s="15">
        <v>0</v>
      </c>
      <c r="S11" s="15"/>
      <c r="T11" s="15"/>
      <c r="U11" s="15"/>
      <c r="V11" s="15"/>
      <c r="W11" s="14">
        <v>10</v>
      </c>
      <c r="X11" s="190"/>
      <c r="Y11" s="186" t="s">
        <v>206</v>
      </c>
      <c r="Z11" s="194"/>
      <c r="AA11" s="126" t="s">
        <v>4</v>
      </c>
      <c r="AB11" s="12"/>
      <c r="AC11" s="12"/>
      <c r="AD11" s="127" t="s">
        <v>0</v>
      </c>
      <c r="AE11" s="128" t="s">
        <v>3</v>
      </c>
      <c r="AF11" s="127">
        <v>0</v>
      </c>
      <c r="AG11" s="166">
        <v>14767.969779999999</v>
      </c>
      <c r="AH11" s="131" t="s">
        <v>0</v>
      </c>
      <c r="AI11" s="166">
        <v>14642.094789999999</v>
      </c>
      <c r="AJ11" s="131" t="s">
        <v>0</v>
      </c>
      <c r="AK11" s="166">
        <f>AG11-AI11</f>
        <v>125.87499000000025</v>
      </c>
      <c r="AL11" s="131" t="s">
        <v>0</v>
      </c>
      <c r="AM11" s="166">
        <f>AI11*100/AG11</f>
        <v>99.147648648560534</v>
      </c>
      <c r="AN11" s="130" t="s">
        <v>0</v>
      </c>
      <c r="AO11" s="125" t="s">
        <v>155</v>
      </c>
      <c r="AP11" s="125" t="s">
        <v>236</v>
      </c>
      <c r="AQ11" s="8"/>
    </row>
    <row r="12" spans="1:43" ht="27.75" customHeight="1" x14ac:dyDescent="0.2">
      <c r="A12" s="16"/>
      <c r="B12" s="15" t="s">
        <v>1</v>
      </c>
      <c r="C12" s="15"/>
      <c r="D12" s="15"/>
      <c r="E12" s="15"/>
      <c r="F12" s="15">
        <v>0</v>
      </c>
      <c r="G12" s="15"/>
      <c r="H12" s="15"/>
      <c r="I12" s="15">
        <v>0</v>
      </c>
      <c r="J12" s="15"/>
      <c r="K12" s="15"/>
      <c r="L12" s="15"/>
      <c r="M12" s="15"/>
      <c r="N12" s="15"/>
      <c r="O12" s="15">
        <v>0</v>
      </c>
      <c r="P12" s="15"/>
      <c r="Q12" s="15"/>
      <c r="R12" s="15">
        <v>0</v>
      </c>
      <c r="S12" s="15"/>
      <c r="T12" s="15"/>
      <c r="U12" s="15"/>
      <c r="V12" s="15"/>
      <c r="W12" s="14">
        <v>11</v>
      </c>
      <c r="X12" s="214"/>
      <c r="Y12" s="217"/>
      <c r="Z12" s="218"/>
      <c r="AA12" s="126" t="s">
        <v>7</v>
      </c>
      <c r="AB12" s="12"/>
      <c r="AC12" s="12">
        <v>2</v>
      </c>
      <c r="AD12" s="127" t="s">
        <v>0</v>
      </c>
      <c r="AE12" s="128" t="s">
        <v>3</v>
      </c>
      <c r="AF12" s="127">
        <v>0</v>
      </c>
      <c r="AG12" s="166">
        <v>6670.6</v>
      </c>
      <c r="AH12" s="131" t="s">
        <v>0</v>
      </c>
      <c r="AI12" s="166">
        <v>6624.05</v>
      </c>
      <c r="AJ12" s="131" t="s">
        <v>0</v>
      </c>
      <c r="AK12" s="166">
        <f>AG12-AI12</f>
        <v>46.550000000000182</v>
      </c>
      <c r="AL12" s="131" t="s">
        <v>0</v>
      </c>
      <c r="AM12" s="166">
        <f>AI12*100/AG12</f>
        <v>99.30216172458249</v>
      </c>
      <c r="AN12" s="130" t="s">
        <v>0</v>
      </c>
      <c r="AO12" s="34" t="s">
        <v>0</v>
      </c>
      <c r="AP12" s="125"/>
      <c r="AQ12" s="8"/>
    </row>
    <row r="13" spans="1:43" ht="26.25" customHeight="1" x14ac:dyDescent="0.2">
      <c r="A13" s="16"/>
      <c r="B13" s="15" t="s">
        <v>1</v>
      </c>
      <c r="C13" s="15"/>
      <c r="D13" s="15"/>
      <c r="E13" s="15"/>
      <c r="F13" s="15">
        <v>0</v>
      </c>
      <c r="G13" s="15"/>
      <c r="H13" s="15"/>
      <c r="I13" s="15">
        <v>0</v>
      </c>
      <c r="J13" s="15"/>
      <c r="K13" s="15"/>
      <c r="L13" s="15"/>
      <c r="M13" s="15"/>
      <c r="N13" s="15"/>
      <c r="O13" s="15">
        <v>0</v>
      </c>
      <c r="P13" s="15"/>
      <c r="Q13" s="15"/>
      <c r="R13" s="15">
        <v>0</v>
      </c>
      <c r="S13" s="15"/>
      <c r="T13" s="15"/>
      <c r="U13" s="15"/>
      <c r="V13" s="15"/>
      <c r="W13" s="14">
        <v>11</v>
      </c>
      <c r="X13" s="215"/>
      <c r="Y13" s="204"/>
      <c r="Z13" s="219"/>
      <c r="AA13" s="52" t="s">
        <v>2</v>
      </c>
      <c r="AB13" s="132"/>
      <c r="AC13" s="132">
        <v>3</v>
      </c>
      <c r="AD13" s="133" t="s">
        <v>0</v>
      </c>
      <c r="AE13" s="134" t="s">
        <v>3</v>
      </c>
      <c r="AF13" s="133">
        <v>0</v>
      </c>
      <c r="AG13" s="167">
        <v>8097.36978</v>
      </c>
      <c r="AH13" s="137" t="s">
        <v>0</v>
      </c>
      <c r="AI13" s="167">
        <v>8018.0447899999999</v>
      </c>
      <c r="AJ13" s="137" t="s">
        <v>0</v>
      </c>
      <c r="AK13" s="167">
        <f>AG13-AI13</f>
        <v>79.324990000000071</v>
      </c>
      <c r="AL13" s="137" t="s">
        <v>0</v>
      </c>
      <c r="AM13" s="167">
        <f>AI13*100/AG13</f>
        <v>99.020361028887095</v>
      </c>
      <c r="AN13" s="136" t="s">
        <v>0</v>
      </c>
      <c r="AO13" s="138" t="s">
        <v>0</v>
      </c>
      <c r="AP13" s="125"/>
      <c r="AQ13" s="8"/>
    </row>
    <row r="14" spans="1:43" ht="24.75" customHeight="1" x14ac:dyDescent="0.2">
      <c r="A14" s="16"/>
      <c r="B14" s="15" t="s">
        <v>1</v>
      </c>
      <c r="C14" s="15">
        <v>0</v>
      </c>
      <c r="D14" s="15">
        <v>1</v>
      </c>
      <c r="E14" s="15">
        <v>1</v>
      </c>
      <c r="F14" s="15">
        <v>1</v>
      </c>
      <c r="G14" s="15">
        <v>3</v>
      </c>
      <c r="H14" s="15">
        <v>0</v>
      </c>
      <c r="I14" s="15"/>
      <c r="J14" s="15">
        <v>3</v>
      </c>
      <c r="K14" s="15" t="s">
        <v>11</v>
      </c>
      <c r="L14" s="15">
        <v>0</v>
      </c>
      <c r="M14" s="15">
        <v>1</v>
      </c>
      <c r="N14" s="15">
        <v>0</v>
      </c>
      <c r="O14" s="15"/>
      <c r="P14" s="15">
        <v>3</v>
      </c>
      <c r="Q14" s="15">
        <v>0</v>
      </c>
      <c r="R14" s="15"/>
      <c r="S14" s="15">
        <v>3</v>
      </c>
      <c r="T14" s="15">
        <v>60</v>
      </c>
      <c r="U14" s="15">
        <v>0</v>
      </c>
      <c r="V14" s="15">
        <v>0</v>
      </c>
      <c r="W14" s="14">
        <v>32</v>
      </c>
      <c r="X14" s="91" t="s">
        <v>0</v>
      </c>
      <c r="Y14" s="102" t="s">
        <v>209</v>
      </c>
      <c r="Z14" s="199" t="s">
        <v>127</v>
      </c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57" t="s">
        <v>0</v>
      </c>
      <c r="AQ14" s="8"/>
    </row>
    <row r="15" spans="1:43" ht="27" customHeight="1" x14ac:dyDescent="0.2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4"/>
      <c r="X15" s="201"/>
      <c r="Y15" s="197" t="s">
        <v>90</v>
      </c>
      <c r="Z15" s="88" t="s">
        <v>128</v>
      </c>
      <c r="AA15" s="15" t="s">
        <v>111</v>
      </c>
      <c r="AB15" s="89"/>
      <c r="AC15" s="89"/>
      <c r="AD15" s="90"/>
      <c r="AE15" s="90"/>
      <c r="AF15" s="90"/>
      <c r="AG15" s="48">
        <v>1000</v>
      </c>
      <c r="AH15" s="48"/>
      <c r="AI15" s="48">
        <v>969.9</v>
      </c>
      <c r="AJ15" s="125"/>
      <c r="AK15" s="48">
        <f>AI15-AG15</f>
        <v>-30.100000000000023</v>
      </c>
      <c r="AL15" s="176"/>
      <c r="AM15" s="48">
        <v>100</v>
      </c>
      <c r="AN15" s="158"/>
      <c r="AO15" s="158"/>
      <c r="AP15" s="160"/>
      <c r="AQ15" s="8"/>
    </row>
    <row r="16" spans="1:43" ht="27.75" customHeight="1" x14ac:dyDescent="0.2">
      <c r="A16" s="16"/>
      <c r="B16" s="15" t="s">
        <v>1</v>
      </c>
      <c r="C16" s="15"/>
      <c r="D16" s="15">
        <v>1</v>
      </c>
      <c r="E16" s="15">
        <v>1</v>
      </c>
      <c r="F16" s="15">
        <v>1</v>
      </c>
      <c r="G16" s="15"/>
      <c r="H16" s="15"/>
      <c r="I16" s="15">
        <v>0</v>
      </c>
      <c r="J16" s="15"/>
      <c r="K16" s="15"/>
      <c r="L16" s="15"/>
      <c r="M16" s="15"/>
      <c r="N16" s="15"/>
      <c r="O16" s="15">
        <v>0</v>
      </c>
      <c r="P16" s="15"/>
      <c r="Q16" s="15"/>
      <c r="R16" s="15">
        <v>0</v>
      </c>
      <c r="S16" s="15"/>
      <c r="T16" s="15"/>
      <c r="U16" s="15"/>
      <c r="V16" s="15"/>
      <c r="W16" s="14">
        <v>12</v>
      </c>
      <c r="X16" s="191"/>
      <c r="Y16" s="198"/>
      <c r="Z16" s="115" t="s">
        <v>140</v>
      </c>
      <c r="AA16" s="6" t="s">
        <v>15</v>
      </c>
      <c r="AB16" s="4"/>
      <c r="AC16" s="4"/>
      <c r="AD16" s="93" t="s">
        <v>18</v>
      </c>
      <c r="AE16" s="92" t="s">
        <v>8</v>
      </c>
      <c r="AF16" s="93">
        <v>0</v>
      </c>
      <c r="AG16" s="92">
        <v>72.5</v>
      </c>
      <c r="AH16" s="93" t="s">
        <v>16</v>
      </c>
      <c r="AI16" s="92">
        <v>65.7</v>
      </c>
      <c r="AJ16" s="93" t="s">
        <v>16</v>
      </c>
      <c r="AK16" s="92">
        <f>AI16-AG16</f>
        <v>-6.7999999999999972</v>
      </c>
      <c r="AL16" s="93" t="s">
        <v>16</v>
      </c>
      <c r="AM16" s="92">
        <v>90.6</v>
      </c>
      <c r="AN16" s="159" t="s">
        <v>16</v>
      </c>
      <c r="AO16" s="171"/>
      <c r="AP16" s="125" t="s">
        <v>239</v>
      </c>
      <c r="AQ16" s="8"/>
    </row>
    <row r="17" spans="1:43" ht="24" customHeight="1" x14ac:dyDescent="0.2">
      <c r="A17" s="16"/>
      <c r="B17" s="15" t="s">
        <v>1</v>
      </c>
      <c r="C17" s="15">
        <v>0</v>
      </c>
      <c r="D17" s="15">
        <v>1</v>
      </c>
      <c r="E17" s="15">
        <v>1</v>
      </c>
      <c r="F17" s="15"/>
      <c r="G17" s="15">
        <v>1</v>
      </c>
      <c r="H17" s="15">
        <v>1</v>
      </c>
      <c r="I17" s="15">
        <v>1</v>
      </c>
      <c r="J17" s="15">
        <v>1</v>
      </c>
      <c r="K17" s="15" t="s">
        <v>59</v>
      </c>
      <c r="L17" s="15">
        <v>0</v>
      </c>
      <c r="M17" s="15">
        <v>1</v>
      </c>
      <c r="N17" s="15">
        <v>0</v>
      </c>
      <c r="O17" s="15"/>
      <c r="P17" s="15">
        <v>5</v>
      </c>
      <c r="Q17" s="15">
        <v>0</v>
      </c>
      <c r="R17" s="15"/>
      <c r="S17" s="15">
        <v>1</v>
      </c>
      <c r="T17" s="15">
        <v>16</v>
      </c>
      <c r="U17" s="15">
        <v>0</v>
      </c>
      <c r="V17" s="15">
        <v>0</v>
      </c>
      <c r="W17" s="14">
        <v>32</v>
      </c>
      <c r="X17" s="22" t="s">
        <v>0</v>
      </c>
      <c r="Y17" s="21" t="s">
        <v>210</v>
      </c>
      <c r="Z17" s="200" t="s">
        <v>165</v>
      </c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57" t="s">
        <v>0</v>
      </c>
      <c r="AQ17" s="8"/>
    </row>
    <row r="18" spans="1:43" ht="25.5" customHeight="1" x14ac:dyDescent="0.2">
      <c r="A18" s="16"/>
      <c r="B18" s="15" t="s">
        <v>1</v>
      </c>
      <c r="C18" s="15"/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/>
      <c r="L18" s="15"/>
      <c r="M18" s="15"/>
      <c r="N18" s="15"/>
      <c r="O18" s="15">
        <v>0</v>
      </c>
      <c r="P18" s="15"/>
      <c r="Q18" s="15"/>
      <c r="R18" s="15">
        <v>0</v>
      </c>
      <c r="S18" s="15"/>
      <c r="T18" s="15"/>
      <c r="U18" s="15"/>
      <c r="V18" s="15"/>
      <c r="W18" s="14">
        <v>13</v>
      </c>
      <c r="X18" s="37"/>
      <c r="Y18" s="51" t="s">
        <v>44</v>
      </c>
      <c r="Z18" s="105" t="s">
        <v>172</v>
      </c>
      <c r="AA18" s="6" t="s">
        <v>15</v>
      </c>
      <c r="AB18" s="4"/>
      <c r="AC18" s="4"/>
      <c r="AD18" s="19" t="s">
        <v>18</v>
      </c>
      <c r="AE18" s="106" t="s">
        <v>0</v>
      </c>
      <c r="AF18" s="19" t="s">
        <v>0</v>
      </c>
      <c r="AG18" s="92">
        <v>100</v>
      </c>
      <c r="AH18" s="93" t="s">
        <v>16</v>
      </c>
      <c r="AI18" s="92">
        <v>100</v>
      </c>
      <c r="AJ18" s="93" t="s">
        <v>16</v>
      </c>
      <c r="AK18" s="92">
        <v>0</v>
      </c>
      <c r="AL18" s="93" t="s">
        <v>16</v>
      </c>
      <c r="AM18" s="92">
        <v>100</v>
      </c>
      <c r="AN18" s="19" t="s">
        <v>16</v>
      </c>
      <c r="AO18" s="5"/>
      <c r="AP18" s="43"/>
      <c r="AQ18" s="8"/>
    </row>
    <row r="19" spans="1:43" ht="39.75" customHeight="1" x14ac:dyDescent="0.2">
      <c r="A19" s="16"/>
      <c r="B19" s="15" t="s">
        <v>1</v>
      </c>
      <c r="C19" s="15"/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  <c r="K19" s="15" t="s">
        <v>59</v>
      </c>
      <c r="L19" s="15"/>
      <c r="M19" s="15"/>
      <c r="N19" s="15"/>
      <c r="O19" s="15">
        <v>0</v>
      </c>
      <c r="P19" s="15"/>
      <c r="Q19" s="15"/>
      <c r="R19" s="15">
        <v>0</v>
      </c>
      <c r="S19" s="15"/>
      <c r="T19" s="15"/>
      <c r="U19" s="15"/>
      <c r="V19" s="15"/>
      <c r="W19" s="14">
        <v>20</v>
      </c>
      <c r="X19" s="192" t="s">
        <v>24</v>
      </c>
      <c r="Y19" s="209" t="s">
        <v>109</v>
      </c>
      <c r="Z19" s="199"/>
      <c r="AA19" s="13" t="s">
        <v>4</v>
      </c>
      <c r="AB19" s="12"/>
      <c r="AC19" s="12"/>
      <c r="AD19" s="130" t="s">
        <v>0</v>
      </c>
      <c r="AE19" s="129" t="s">
        <v>3</v>
      </c>
      <c r="AF19" s="130">
        <v>0</v>
      </c>
      <c r="AG19" s="166">
        <v>7356.92</v>
      </c>
      <c r="AH19" s="131" t="s">
        <v>0</v>
      </c>
      <c r="AI19" s="166">
        <v>7310.37</v>
      </c>
      <c r="AJ19" s="131" t="s">
        <v>0</v>
      </c>
      <c r="AK19" s="166">
        <f>AG19-AI19</f>
        <v>46.550000000000182</v>
      </c>
      <c r="AL19" s="131" t="s">
        <v>0</v>
      </c>
      <c r="AM19" s="166">
        <f>AI19*100/AG19</f>
        <v>99.36726238697716</v>
      </c>
      <c r="AN19" s="130" t="s">
        <v>0</v>
      </c>
      <c r="AO19" s="125" t="s">
        <v>155</v>
      </c>
      <c r="AP19" s="125" t="s">
        <v>236</v>
      </c>
      <c r="AQ19" s="8"/>
    </row>
    <row r="20" spans="1:43" ht="26.25" customHeight="1" x14ac:dyDescent="0.2">
      <c r="A20" s="16"/>
      <c r="B20" s="15" t="s">
        <v>1</v>
      </c>
      <c r="C20" s="15"/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 t="s">
        <v>59</v>
      </c>
      <c r="L20" s="15"/>
      <c r="M20" s="15"/>
      <c r="N20" s="15"/>
      <c r="O20" s="15">
        <v>0</v>
      </c>
      <c r="P20" s="15"/>
      <c r="Q20" s="15"/>
      <c r="R20" s="15">
        <v>0</v>
      </c>
      <c r="S20" s="15"/>
      <c r="T20" s="15"/>
      <c r="U20" s="15"/>
      <c r="V20" s="15"/>
      <c r="W20" s="14">
        <v>21</v>
      </c>
      <c r="X20" s="192"/>
      <c r="Y20" s="231"/>
      <c r="Z20" s="199"/>
      <c r="AA20" s="13" t="s">
        <v>7</v>
      </c>
      <c r="AB20" s="12"/>
      <c r="AC20" s="12">
        <v>2</v>
      </c>
      <c r="AD20" s="130" t="s">
        <v>0</v>
      </c>
      <c r="AE20" s="129" t="s">
        <v>3</v>
      </c>
      <c r="AF20" s="130">
        <v>0</v>
      </c>
      <c r="AG20" s="166">
        <v>6670.6</v>
      </c>
      <c r="AH20" s="131" t="s">
        <v>0</v>
      </c>
      <c r="AI20" s="166">
        <v>6624.05</v>
      </c>
      <c r="AJ20" s="131" t="s">
        <v>0</v>
      </c>
      <c r="AK20" s="166">
        <f>AG20-AI20</f>
        <v>46.550000000000182</v>
      </c>
      <c r="AL20" s="131" t="s">
        <v>0</v>
      </c>
      <c r="AM20" s="166">
        <f>AI20*100/AG20</f>
        <v>99.30216172458249</v>
      </c>
      <c r="AN20" s="130" t="s">
        <v>0</v>
      </c>
      <c r="AO20" s="45" t="s">
        <v>0</v>
      </c>
      <c r="AP20" s="125"/>
      <c r="AQ20" s="8"/>
    </row>
    <row r="21" spans="1:43" ht="26.25" customHeight="1" x14ac:dyDescent="0.2">
      <c r="A21" s="16"/>
      <c r="B21" s="15" t="s">
        <v>1</v>
      </c>
      <c r="C21" s="15"/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 t="s">
        <v>59</v>
      </c>
      <c r="L21" s="15"/>
      <c r="M21" s="15"/>
      <c r="N21" s="15"/>
      <c r="O21" s="15">
        <v>0</v>
      </c>
      <c r="P21" s="15"/>
      <c r="Q21" s="15"/>
      <c r="R21" s="15">
        <v>0</v>
      </c>
      <c r="S21" s="15"/>
      <c r="T21" s="15"/>
      <c r="U21" s="15"/>
      <c r="V21" s="15"/>
      <c r="W21" s="14">
        <v>21</v>
      </c>
      <c r="X21" s="192"/>
      <c r="Y21" s="231"/>
      <c r="Z21" s="232"/>
      <c r="AA21" s="139" t="s">
        <v>2</v>
      </c>
      <c r="AB21" s="132"/>
      <c r="AC21" s="132">
        <v>3</v>
      </c>
      <c r="AD21" s="136" t="s">
        <v>0</v>
      </c>
      <c r="AE21" s="135" t="s">
        <v>3</v>
      </c>
      <c r="AF21" s="136">
        <v>0</v>
      </c>
      <c r="AG21" s="167">
        <v>686.32</v>
      </c>
      <c r="AH21" s="137" t="s">
        <v>0</v>
      </c>
      <c r="AI21" s="167">
        <v>686.32</v>
      </c>
      <c r="AJ21" s="137" t="s">
        <v>0</v>
      </c>
      <c r="AK21" s="167">
        <v>0</v>
      </c>
      <c r="AL21" s="137" t="s">
        <v>0</v>
      </c>
      <c r="AM21" s="167">
        <v>100</v>
      </c>
      <c r="AN21" s="136" t="s">
        <v>0</v>
      </c>
      <c r="AO21" s="138" t="s">
        <v>0</v>
      </c>
      <c r="AP21" s="125"/>
      <c r="AQ21" s="8"/>
    </row>
    <row r="22" spans="1:43" ht="25.5" customHeight="1" x14ac:dyDescent="0.2">
      <c r="A22" s="16"/>
      <c r="B22" s="15" t="s">
        <v>1</v>
      </c>
      <c r="C22" s="15">
        <v>0</v>
      </c>
      <c r="D22" s="15">
        <v>1</v>
      </c>
      <c r="E22" s="15">
        <v>1</v>
      </c>
      <c r="F22" s="15"/>
      <c r="G22" s="15">
        <v>1</v>
      </c>
      <c r="H22" s="15">
        <v>1</v>
      </c>
      <c r="I22" s="15"/>
      <c r="J22" s="15">
        <v>1</v>
      </c>
      <c r="K22" s="15" t="s">
        <v>59</v>
      </c>
      <c r="L22" s="15">
        <v>0</v>
      </c>
      <c r="M22" s="15">
        <v>1</v>
      </c>
      <c r="N22" s="15">
        <v>1</v>
      </c>
      <c r="O22" s="15">
        <v>1</v>
      </c>
      <c r="P22" s="15">
        <v>5</v>
      </c>
      <c r="Q22" s="15">
        <v>0</v>
      </c>
      <c r="R22" s="15"/>
      <c r="S22" s="15">
        <v>1</v>
      </c>
      <c r="T22" s="15">
        <v>16</v>
      </c>
      <c r="U22" s="15">
        <v>0</v>
      </c>
      <c r="V22" s="15">
        <v>0</v>
      </c>
      <c r="W22" s="14">
        <v>32</v>
      </c>
      <c r="X22" s="22" t="s">
        <v>89</v>
      </c>
      <c r="Y22" s="21" t="s">
        <v>211</v>
      </c>
      <c r="Z22" s="200" t="s">
        <v>171</v>
      </c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57" t="s">
        <v>0</v>
      </c>
      <c r="AQ22" s="8"/>
    </row>
    <row r="23" spans="1:43" ht="39.75" customHeight="1" x14ac:dyDescent="0.2">
      <c r="A23" s="16"/>
      <c r="B23" s="15" t="s">
        <v>1</v>
      </c>
      <c r="C23" s="15"/>
      <c r="D23" s="15">
        <v>1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 t="s">
        <v>59</v>
      </c>
      <c r="L23" s="15"/>
      <c r="M23" s="15">
        <v>1</v>
      </c>
      <c r="N23" s="15">
        <v>1</v>
      </c>
      <c r="O23" s="15">
        <v>1</v>
      </c>
      <c r="P23" s="15"/>
      <c r="Q23" s="15"/>
      <c r="R23" s="15">
        <v>0</v>
      </c>
      <c r="S23" s="15"/>
      <c r="T23" s="15"/>
      <c r="U23" s="15"/>
      <c r="V23" s="15"/>
      <c r="W23" s="14">
        <v>22</v>
      </c>
      <c r="X23" s="37"/>
      <c r="Y23" s="41" t="s">
        <v>43</v>
      </c>
      <c r="Z23" s="107" t="s">
        <v>173</v>
      </c>
      <c r="AA23" s="6" t="s">
        <v>15</v>
      </c>
      <c r="AB23" s="4"/>
      <c r="AC23" s="4"/>
      <c r="AD23" s="19" t="s">
        <v>18</v>
      </c>
      <c r="AE23" s="103" t="s">
        <v>8</v>
      </c>
      <c r="AF23" s="19">
        <v>0</v>
      </c>
      <c r="AG23" s="92">
        <v>100</v>
      </c>
      <c r="AH23" s="93" t="s">
        <v>16</v>
      </c>
      <c r="AI23" s="92">
        <v>100</v>
      </c>
      <c r="AJ23" s="19" t="s">
        <v>16</v>
      </c>
      <c r="AK23" s="92">
        <v>0</v>
      </c>
      <c r="AL23" s="93" t="s">
        <v>16</v>
      </c>
      <c r="AM23" s="92">
        <v>100</v>
      </c>
      <c r="AN23" s="19" t="s">
        <v>16</v>
      </c>
      <c r="AO23" s="5"/>
      <c r="AP23" s="43"/>
      <c r="AQ23" s="8"/>
    </row>
    <row r="24" spans="1:43" ht="24.75" customHeight="1" x14ac:dyDescent="0.2">
      <c r="A24" s="16"/>
      <c r="B24" s="15" t="s">
        <v>1</v>
      </c>
      <c r="C24" s="15">
        <v>0</v>
      </c>
      <c r="D24" s="15">
        <v>1</v>
      </c>
      <c r="E24" s="15">
        <v>1</v>
      </c>
      <c r="F24" s="15"/>
      <c r="G24" s="15">
        <v>1</v>
      </c>
      <c r="H24" s="15">
        <v>1</v>
      </c>
      <c r="I24" s="15"/>
      <c r="J24" s="15">
        <v>1</v>
      </c>
      <c r="K24" s="15" t="s">
        <v>59</v>
      </c>
      <c r="L24" s="15">
        <v>0</v>
      </c>
      <c r="M24" s="15">
        <v>1</v>
      </c>
      <c r="N24" s="15">
        <v>1</v>
      </c>
      <c r="O24" s="15"/>
      <c r="P24" s="15">
        <v>1</v>
      </c>
      <c r="Q24" s="15">
        <v>1</v>
      </c>
      <c r="R24" s="15">
        <v>1</v>
      </c>
      <c r="S24" s="15">
        <v>4</v>
      </c>
      <c r="T24" s="15">
        <v>69</v>
      </c>
      <c r="U24" s="15">
        <v>0</v>
      </c>
      <c r="V24" s="15">
        <v>0</v>
      </c>
      <c r="W24" s="14">
        <v>32</v>
      </c>
      <c r="X24" s="22" t="s">
        <v>88</v>
      </c>
      <c r="Y24" s="21" t="s">
        <v>212</v>
      </c>
      <c r="Z24" s="200" t="s">
        <v>110</v>
      </c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57" t="s">
        <v>0</v>
      </c>
      <c r="AQ24" s="8"/>
    </row>
    <row r="25" spans="1:43" ht="26.25" customHeight="1" x14ac:dyDescent="0.2">
      <c r="A25" s="16"/>
      <c r="B25" s="15" t="s">
        <v>1</v>
      </c>
      <c r="C25" s="15"/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 t="s">
        <v>59</v>
      </c>
      <c r="L25" s="15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/>
      <c r="T25" s="15"/>
      <c r="U25" s="15"/>
      <c r="V25" s="15"/>
      <c r="W25" s="14">
        <v>23</v>
      </c>
      <c r="X25" s="38"/>
      <c r="Y25" s="52" t="s">
        <v>14</v>
      </c>
      <c r="Z25" s="68" t="s">
        <v>144</v>
      </c>
      <c r="AA25" s="15" t="s">
        <v>111</v>
      </c>
      <c r="AB25" s="55"/>
      <c r="AC25" s="55"/>
      <c r="AD25" s="49" t="s">
        <v>87</v>
      </c>
      <c r="AE25" s="64" t="s">
        <v>8</v>
      </c>
      <c r="AF25" s="49">
        <v>0</v>
      </c>
      <c r="AG25" s="64">
        <v>13</v>
      </c>
      <c r="AH25" s="49">
        <v>0</v>
      </c>
      <c r="AI25" s="64">
        <v>13</v>
      </c>
      <c r="AJ25" s="49">
        <v>0</v>
      </c>
      <c r="AK25" s="50">
        <v>0</v>
      </c>
      <c r="AL25" s="49" t="s">
        <v>86</v>
      </c>
      <c r="AM25" s="46">
        <v>100</v>
      </c>
      <c r="AN25" s="49" t="s">
        <v>85</v>
      </c>
      <c r="AO25" s="65"/>
      <c r="AP25" s="43"/>
      <c r="AQ25" s="8"/>
    </row>
    <row r="26" spans="1:43" ht="38.25" customHeight="1" x14ac:dyDescent="0.2">
      <c r="A26" s="16"/>
      <c r="B26" s="15" t="s">
        <v>1</v>
      </c>
      <c r="C26" s="15"/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 t="s">
        <v>59</v>
      </c>
      <c r="L26" s="15"/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/>
      <c r="V26" s="15"/>
      <c r="W26" s="14">
        <v>30</v>
      </c>
      <c r="X26" s="193" t="s">
        <v>84</v>
      </c>
      <c r="Y26" s="209" t="s">
        <v>83</v>
      </c>
      <c r="Z26" s="200"/>
      <c r="AA26" s="13" t="s">
        <v>4</v>
      </c>
      <c r="AB26" s="12"/>
      <c r="AC26" s="12"/>
      <c r="AD26" s="48" t="s">
        <v>0</v>
      </c>
      <c r="AE26" s="46" t="s">
        <v>3</v>
      </c>
      <c r="AF26" s="48" t="s">
        <v>0</v>
      </c>
      <c r="AG26" s="46">
        <f>AG28+AG27</f>
        <v>935.4</v>
      </c>
      <c r="AH26" s="48" t="s">
        <v>0</v>
      </c>
      <c r="AI26" s="46">
        <v>935.4</v>
      </c>
      <c r="AJ26" s="48" t="s">
        <v>0</v>
      </c>
      <c r="AK26" s="46">
        <v>0</v>
      </c>
      <c r="AL26" s="48">
        <v>0</v>
      </c>
      <c r="AM26" s="46">
        <v>100</v>
      </c>
      <c r="AN26" s="69">
        <v>0</v>
      </c>
      <c r="AO26" s="125" t="s">
        <v>155</v>
      </c>
      <c r="AP26" s="225"/>
      <c r="AQ26" s="8"/>
    </row>
    <row r="27" spans="1:43" ht="25.5" customHeight="1" x14ac:dyDescent="0.2">
      <c r="A27" s="16"/>
      <c r="B27" s="15" t="s">
        <v>1</v>
      </c>
      <c r="C27" s="15"/>
      <c r="D27" s="15">
        <v>1</v>
      </c>
      <c r="E27" s="15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 t="s">
        <v>59</v>
      </c>
      <c r="L27" s="15"/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/>
      <c r="V27" s="15"/>
      <c r="W27" s="14">
        <v>31</v>
      </c>
      <c r="X27" s="193"/>
      <c r="Y27" s="209"/>
      <c r="Z27" s="200"/>
      <c r="AA27" s="13" t="s">
        <v>7</v>
      </c>
      <c r="AB27" s="12"/>
      <c r="AC27" s="12">
        <v>2</v>
      </c>
      <c r="AD27" s="48" t="s">
        <v>0</v>
      </c>
      <c r="AE27" s="46" t="s">
        <v>3</v>
      </c>
      <c r="AF27" s="48">
        <v>0</v>
      </c>
      <c r="AG27" s="46">
        <v>467.7</v>
      </c>
      <c r="AH27" s="48" t="s">
        <v>0</v>
      </c>
      <c r="AI27" s="46">
        <v>467.7</v>
      </c>
      <c r="AJ27" s="48" t="s">
        <v>0</v>
      </c>
      <c r="AK27" s="46">
        <v>0</v>
      </c>
      <c r="AL27" s="48">
        <v>0</v>
      </c>
      <c r="AM27" s="46">
        <v>100</v>
      </c>
      <c r="AN27" s="69">
        <v>0</v>
      </c>
      <c r="AO27" s="153"/>
      <c r="AP27" s="223"/>
      <c r="AQ27" s="8"/>
    </row>
    <row r="28" spans="1:43" ht="27" customHeight="1" x14ac:dyDescent="0.2">
      <c r="A28" s="16"/>
      <c r="B28" s="15" t="s">
        <v>1</v>
      </c>
      <c r="C28" s="15"/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15" t="s">
        <v>59</v>
      </c>
      <c r="L28" s="1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/>
      <c r="V28" s="15"/>
      <c r="W28" s="14">
        <v>31</v>
      </c>
      <c r="X28" s="193"/>
      <c r="Y28" s="209"/>
      <c r="Z28" s="200"/>
      <c r="AA28" s="13" t="s">
        <v>2</v>
      </c>
      <c r="AB28" s="12"/>
      <c r="AC28" s="12">
        <v>3</v>
      </c>
      <c r="AD28" s="48" t="s">
        <v>0</v>
      </c>
      <c r="AE28" s="46" t="s">
        <v>3</v>
      </c>
      <c r="AF28" s="48">
        <v>0</v>
      </c>
      <c r="AG28" s="46">
        <v>467.7</v>
      </c>
      <c r="AH28" s="48" t="s">
        <v>0</v>
      </c>
      <c r="AI28" s="46">
        <v>467.7</v>
      </c>
      <c r="AJ28" s="48" t="s">
        <v>0</v>
      </c>
      <c r="AK28" s="46">
        <v>0</v>
      </c>
      <c r="AL28" s="48">
        <v>0</v>
      </c>
      <c r="AM28" s="46">
        <v>100</v>
      </c>
      <c r="AN28" s="69">
        <v>0</v>
      </c>
      <c r="AO28" s="153" t="s">
        <v>0</v>
      </c>
      <c r="AP28" s="223"/>
      <c r="AQ28" s="8"/>
    </row>
    <row r="29" spans="1:43" ht="24" customHeight="1" x14ac:dyDescent="0.2">
      <c r="A29" s="16"/>
      <c r="B29" s="15" t="s">
        <v>1</v>
      </c>
      <c r="C29" s="15"/>
      <c r="D29" s="15">
        <v>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 t="s">
        <v>59</v>
      </c>
      <c r="L29" s="15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/>
      <c r="V29" s="15"/>
      <c r="W29" s="14">
        <v>32</v>
      </c>
      <c r="X29" s="18"/>
      <c r="Y29" s="17" t="s">
        <v>10</v>
      </c>
      <c r="Z29" s="17" t="s">
        <v>145</v>
      </c>
      <c r="AA29" s="15" t="s">
        <v>111</v>
      </c>
      <c r="AB29" s="12"/>
      <c r="AC29" s="12"/>
      <c r="AD29" s="9" t="s">
        <v>42</v>
      </c>
      <c r="AE29" s="11" t="s">
        <v>8</v>
      </c>
      <c r="AF29" s="9">
        <v>0</v>
      </c>
      <c r="AG29" s="11">
        <v>13</v>
      </c>
      <c r="AH29" s="9" t="s">
        <v>8</v>
      </c>
      <c r="AI29" s="11">
        <v>13</v>
      </c>
      <c r="AJ29" s="9" t="s">
        <v>8</v>
      </c>
      <c r="AK29" s="83">
        <v>0</v>
      </c>
      <c r="AL29" s="9" t="s">
        <v>8</v>
      </c>
      <c r="AM29" s="46">
        <v>100</v>
      </c>
      <c r="AN29" s="9" t="s">
        <v>8</v>
      </c>
      <c r="AO29" s="125"/>
      <c r="AP29" s="224"/>
      <c r="AQ29" s="8"/>
    </row>
    <row r="30" spans="1:43" ht="54.75" customHeight="1" x14ac:dyDescent="0.2">
      <c r="A30" s="16"/>
      <c r="B30" s="15" t="s">
        <v>1</v>
      </c>
      <c r="C30" s="15"/>
      <c r="D30" s="15">
        <v>1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 t="s">
        <v>59</v>
      </c>
      <c r="L30" s="15"/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2</v>
      </c>
      <c r="T30" s="15">
        <v>2</v>
      </c>
      <c r="U30" s="15"/>
      <c r="V30" s="15"/>
      <c r="W30" s="14">
        <v>30</v>
      </c>
      <c r="X30" s="190" t="s">
        <v>82</v>
      </c>
      <c r="Y30" s="186" t="s">
        <v>113</v>
      </c>
      <c r="Z30" s="194"/>
      <c r="AA30" s="13" t="s">
        <v>4</v>
      </c>
      <c r="AB30" s="12"/>
      <c r="AC30" s="12"/>
      <c r="AD30" s="47" t="s">
        <v>0</v>
      </c>
      <c r="AE30" s="46" t="s">
        <v>3</v>
      </c>
      <c r="AF30" s="47" t="s">
        <v>0</v>
      </c>
      <c r="AG30" s="46">
        <v>0</v>
      </c>
      <c r="AH30" s="47">
        <v>0</v>
      </c>
      <c r="AI30" s="46">
        <v>0</v>
      </c>
      <c r="AJ30" s="47">
        <v>0</v>
      </c>
      <c r="AK30" s="46">
        <v>0</v>
      </c>
      <c r="AL30" s="47">
        <v>0</v>
      </c>
      <c r="AM30" s="46">
        <v>100</v>
      </c>
      <c r="AN30" s="47">
        <v>0</v>
      </c>
      <c r="AO30" s="125" t="s">
        <v>156</v>
      </c>
      <c r="AP30" s="225"/>
      <c r="AQ30" s="8"/>
    </row>
    <row r="31" spans="1:43" ht="26.25" customHeight="1" x14ac:dyDescent="0.2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4"/>
      <c r="X31" s="191"/>
      <c r="Y31" s="195"/>
      <c r="Z31" s="196"/>
      <c r="AA31" s="54" t="s">
        <v>2</v>
      </c>
      <c r="AB31" s="12"/>
      <c r="AC31" s="12"/>
      <c r="AD31" s="47"/>
      <c r="AE31" s="46"/>
      <c r="AF31" s="47"/>
      <c r="AG31" s="46">
        <v>0</v>
      </c>
      <c r="AH31" s="47"/>
      <c r="AI31" s="46">
        <v>0</v>
      </c>
      <c r="AJ31" s="47"/>
      <c r="AK31" s="46">
        <v>0</v>
      </c>
      <c r="AL31" s="47"/>
      <c r="AM31" s="46">
        <v>100</v>
      </c>
      <c r="AN31" s="47"/>
      <c r="AO31" s="153"/>
      <c r="AP31" s="223"/>
      <c r="AQ31" s="8"/>
    </row>
    <row r="32" spans="1:43" ht="41.25" customHeight="1" x14ac:dyDescent="0.2">
      <c r="A32" s="16"/>
      <c r="B32" s="15" t="s">
        <v>1</v>
      </c>
      <c r="C32" s="15"/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15" t="s">
        <v>59</v>
      </c>
      <c r="L32" s="1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2</v>
      </c>
      <c r="T32" s="15">
        <v>2</v>
      </c>
      <c r="U32" s="15"/>
      <c r="V32" s="15"/>
      <c r="W32" s="14">
        <v>32</v>
      </c>
      <c r="X32" s="37"/>
      <c r="Y32" s="39" t="s">
        <v>10</v>
      </c>
      <c r="Z32" s="67" t="s">
        <v>133</v>
      </c>
      <c r="AA32" s="15" t="s">
        <v>15</v>
      </c>
      <c r="AB32" s="12"/>
      <c r="AC32" s="12"/>
      <c r="AD32" s="9" t="s">
        <v>81</v>
      </c>
      <c r="AE32" s="11" t="s">
        <v>8</v>
      </c>
      <c r="AF32" s="9">
        <v>0</v>
      </c>
      <c r="AG32" s="46">
        <v>100</v>
      </c>
      <c r="AH32" s="47" t="s">
        <v>63</v>
      </c>
      <c r="AI32" s="46">
        <v>100</v>
      </c>
      <c r="AJ32" s="9" t="s">
        <v>16</v>
      </c>
      <c r="AK32" s="46">
        <v>0</v>
      </c>
      <c r="AL32" s="9" t="s">
        <v>16</v>
      </c>
      <c r="AM32" s="46">
        <v>100</v>
      </c>
      <c r="AN32" s="9" t="s">
        <v>16</v>
      </c>
      <c r="AO32" s="125"/>
      <c r="AP32" s="224"/>
      <c r="AQ32" s="8"/>
    </row>
    <row r="33" spans="1:43" ht="54" customHeight="1" x14ac:dyDescent="0.2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4"/>
      <c r="X33" s="190" t="s">
        <v>80</v>
      </c>
      <c r="Y33" s="186" t="s">
        <v>146</v>
      </c>
      <c r="Z33" s="203"/>
      <c r="AA33" s="13" t="s">
        <v>4</v>
      </c>
      <c r="AB33" s="12"/>
      <c r="AC33" s="12"/>
      <c r="AD33" s="48"/>
      <c r="AE33" s="46"/>
      <c r="AF33" s="48"/>
      <c r="AG33" s="46">
        <f>AG34</f>
        <v>53.7</v>
      </c>
      <c r="AH33" s="48"/>
      <c r="AI33" s="46">
        <v>53.7</v>
      </c>
      <c r="AJ33" s="48"/>
      <c r="AK33" s="46">
        <f>AK34</f>
        <v>0</v>
      </c>
      <c r="AL33" s="48"/>
      <c r="AM33" s="46">
        <f>AM34</f>
        <v>100</v>
      </c>
      <c r="AN33" s="48"/>
      <c r="AO33" s="125" t="s">
        <v>157</v>
      </c>
      <c r="AP33" s="222"/>
      <c r="AQ33" s="8"/>
    </row>
    <row r="34" spans="1:43" ht="25.5" customHeight="1" x14ac:dyDescent="0.2">
      <c r="A34" s="1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4"/>
      <c r="X34" s="191"/>
      <c r="Y34" s="195"/>
      <c r="Z34" s="196"/>
      <c r="AA34" s="13" t="s">
        <v>2</v>
      </c>
      <c r="AB34" s="12"/>
      <c r="AC34" s="12"/>
      <c r="AD34" s="48"/>
      <c r="AE34" s="46"/>
      <c r="AF34" s="48"/>
      <c r="AG34" s="46">
        <v>53.7</v>
      </c>
      <c r="AH34" s="48"/>
      <c r="AI34" s="46">
        <v>53.7</v>
      </c>
      <c r="AJ34" s="48"/>
      <c r="AK34" s="46">
        <v>0</v>
      </c>
      <c r="AL34" s="48"/>
      <c r="AM34" s="46">
        <v>100</v>
      </c>
      <c r="AN34" s="48"/>
      <c r="AO34" s="153"/>
      <c r="AP34" s="262"/>
      <c r="AQ34" s="8"/>
    </row>
    <row r="35" spans="1:43" ht="14.25" customHeight="1" x14ac:dyDescent="0.2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4"/>
      <c r="X35" s="37"/>
      <c r="Y35" s="154" t="s">
        <v>10</v>
      </c>
      <c r="Z35" s="153" t="s">
        <v>62</v>
      </c>
      <c r="AA35" s="13" t="s">
        <v>111</v>
      </c>
      <c r="AB35" s="12"/>
      <c r="AC35" s="12"/>
      <c r="AD35" s="125"/>
      <c r="AE35" s="150"/>
      <c r="AF35" s="125"/>
      <c r="AG35" s="150">
        <v>1</v>
      </c>
      <c r="AH35" s="125"/>
      <c r="AI35" s="150">
        <v>1</v>
      </c>
      <c r="AJ35" s="125"/>
      <c r="AK35" s="150">
        <v>0</v>
      </c>
      <c r="AL35" s="125"/>
      <c r="AM35" s="46">
        <v>100</v>
      </c>
      <c r="AN35" s="125"/>
      <c r="AO35" s="125"/>
      <c r="AP35" s="263"/>
      <c r="AQ35" s="8"/>
    </row>
    <row r="36" spans="1:43" ht="52.5" customHeight="1" x14ac:dyDescent="0.2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90" t="s">
        <v>79</v>
      </c>
      <c r="Y36" s="186" t="s">
        <v>167</v>
      </c>
      <c r="Z36" s="187"/>
      <c r="AA36" s="13" t="s">
        <v>4</v>
      </c>
      <c r="AB36" s="12"/>
      <c r="AC36" s="12"/>
      <c r="AD36" s="48"/>
      <c r="AE36" s="46"/>
      <c r="AF36" s="48"/>
      <c r="AG36" s="46">
        <v>0</v>
      </c>
      <c r="AH36" s="48"/>
      <c r="AI36" s="46">
        <v>0</v>
      </c>
      <c r="AJ36" s="48"/>
      <c r="AK36" s="46">
        <v>0</v>
      </c>
      <c r="AL36" s="48"/>
      <c r="AM36" s="46">
        <v>100</v>
      </c>
      <c r="AN36" s="48"/>
      <c r="AO36" s="125" t="s">
        <v>156</v>
      </c>
      <c r="AP36" s="225"/>
      <c r="AQ36" s="8"/>
    </row>
    <row r="37" spans="1:43" ht="27.75" customHeight="1" x14ac:dyDescent="0.2">
      <c r="A37" s="1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202"/>
      <c r="Y37" s="188"/>
      <c r="Z37" s="189"/>
      <c r="AA37" s="13" t="s">
        <v>112</v>
      </c>
      <c r="AB37" s="12"/>
      <c r="AC37" s="12"/>
      <c r="AD37" s="48"/>
      <c r="AE37" s="46"/>
      <c r="AF37" s="48"/>
      <c r="AG37" s="46">
        <v>0</v>
      </c>
      <c r="AH37" s="48"/>
      <c r="AI37" s="46">
        <v>0</v>
      </c>
      <c r="AJ37" s="48"/>
      <c r="AK37" s="46">
        <v>0</v>
      </c>
      <c r="AL37" s="48"/>
      <c r="AM37" s="46">
        <v>100</v>
      </c>
      <c r="AN37" s="48"/>
      <c r="AO37" s="125"/>
      <c r="AP37" s="223"/>
      <c r="AQ37" s="8"/>
    </row>
    <row r="38" spans="1:43" ht="42.75" customHeight="1" x14ac:dyDescent="0.2">
      <c r="A38" s="1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04"/>
      <c r="Y38" s="153" t="s">
        <v>10</v>
      </c>
      <c r="Z38" s="157" t="s">
        <v>168</v>
      </c>
      <c r="AA38" s="13" t="s">
        <v>15</v>
      </c>
      <c r="AB38" s="12"/>
      <c r="AC38" s="12"/>
      <c r="AD38" s="125"/>
      <c r="AE38" s="150"/>
      <c r="AF38" s="125"/>
      <c r="AG38" s="46">
        <v>100</v>
      </c>
      <c r="AH38" s="48"/>
      <c r="AI38" s="46">
        <v>100</v>
      </c>
      <c r="AJ38" s="125"/>
      <c r="AK38" s="46">
        <v>0</v>
      </c>
      <c r="AL38" s="125"/>
      <c r="AM38" s="46">
        <v>100</v>
      </c>
      <c r="AN38" s="125"/>
      <c r="AO38" s="125"/>
      <c r="AP38" s="224"/>
      <c r="AQ38" s="8"/>
    </row>
    <row r="39" spans="1:43" ht="50.25" customHeight="1" x14ac:dyDescent="0.2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90" t="s">
        <v>114</v>
      </c>
      <c r="Y39" s="186" t="s">
        <v>147</v>
      </c>
      <c r="Z39" s="203"/>
      <c r="AA39" s="13" t="s">
        <v>4</v>
      </c>
      <c r="AB39" s="12"/>
      <c r="AC39" s="12"/>
      <c r="AD39" s="48"/>
      <c r="AE39" s="46"/>
      <c r="AF39" s="48"/>
      <c r="AG39" s="46">
        <f>AG40</f>
        <v>95</v>
      </c>
      <c r="AH39" s="48"/>
      <c r="AI39" s="46">
        <f>AI40</f>
        <v>95</v>
      </c>
      <c r="AJ39" s="48"/>
      <c r="AK39" s="46">
        <v>0</v>
      </c>
      <c r="AL39" s="48"/>
      <c r="AM39" s="46">
        <v>100</v>
      </c>
      <c r="AN39" s="48"/>
      <c r="AO39" s="125" t="s">
        <v>158</v>
      </c>
      <c r="AP39" s="225"/>
      <c r="AQ39" s="8"/>
    </row>
    <row r="40" spans="1:43" ht="26.25" customHeight="1" x14ac:dyDescent="0.2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91"/>
      <c r="Y40" s="195"/>
      <c r="Z40" s="196"/>
      <c r="AA40" s="13" t="s">
        <v>112</v>
      </c>
      <c r="AB40" s="12"/>
      <c r="AC40" s="12"/>
      <c r="AD40" s="48"/>
      <c r="AE40" s="46"/>
      <c r="AF40" s="48"/>
      <c r="AG40" s="46">
        <v>95</v>
      </c>
      <c r="AH40" s="48"/>
      <c r="AI40" s="46">
        <v>95</v>
      </c>
      <c r="AJ40" s="48"/>
      <c r="AK40" s="46">
        <v>0</v>
      </c>
      <c r="AL40" s="48"/>
      <c r="AM40" s="46">
        <v>100</v>
      </c>
      <c r="AN40" s="48"/>
      <c r="AO40" s="34"/>
      <c r="AP40" s="223"/>
      <c r="AQ40" s="8"/>
    </row>
    <row r="41" spans="1:43" ht="26.25" customHeight="1" x14ac:dyDescent="0.2">
      <c r="A41" s="16"/>
      <c r="B41" s="15" t="s">
        <v>1</v>
      </c>
      <c r="C41" s="15"/>
      <c r="D41" s="15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 t="s">
        <v>59</v>
      </c>
      <c r="L41" s="15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3</v>
      </c>
      <c r="T41" s="15">
        <v>5</v>
      </c>
      <c r="U41" s="15"/>
      <c r="V41" s="15"/>
      <c r="W41" s="14">
        <v>32</v>
      </c>
      <c r="X41" s="95"/>
      <c r="Y41" s="157" t="s">
        <v>10</v>
      </c>
      <c r="Z41" s="153" t="s">
        <v>191</v>
      </c>
      <c r="AA41" s="23" t="s">
        <v>111</v>
      </c>
      <c r="AB41" s="132"/>
      <c r="AC41" s="132"/>
      <c r="AD41" s="121" t="s">
        <v>42</v>
      </c>
      <c r="AE41" s="146" t="s">
        <v>8</v>
      </c>
      <c r="AF41" s="121">
        <v>0</v>
      </c>
      <c r="AG41" s="146">
        <v>2</v>
      </c>
      <c r="AH41" s="121" t="s">
        <v>8</v>
      </c>
      <c r="AI41" s="146">
        <v>2</v>
      </c>
      <c r="AJ41" s="121" t="s">
        <v>8</v>
      </c>
      <c r="AK41" s="164">
        <v>0</v>
      </c>
      <c r="AL41" s="120" t="s">
        <v>8</v>
      </c>
      <c r="AM41" s="119">
        <v>100</v>
      </c>
      <c r="AN41" s="121" t="s">
        <v>8</v>
      </c>
      <c r="AO41" s="165"/>
      <c r="AP41" s="224"/>
      <c r="AQ41" s="8"/>
    </row>
    <row r="42" spans="1:43" ht="51.75" customHeight="1" x14ac:dyDescent="0.2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4"/>
      <c r="X42" s="190" t="s">
        <v>115</v>
      </c>
      <c r="Y42" s="186" t="s">
        <v>175</v>
      </c>
      <c r="Z42" s="187"/>
      <c r="AA42" s="23" t="s">
        <v>4</v>
      </c>
      <c r="AB42" s="132"/>
      <c r="AC42" s="132"/>
      <c r="AD42" s="120"/>
      <c r="AE42" s="119"/>
      <c r="AF42" s="120"/>
      <c r="AG42" s="119">
        <f>AG43</f>
        <v>4748.3815299999997</v>
      </c>
      <c r="AH42" s="120"/>
      <c r="AI42" s="119">
        <f>AI43</f>
        <v>4748.3999999999996</v>
      </c>
      <c r="AJ42" s="120"/>
      <c r="AK42" s="119">
        <v>0</v>
      </c>
      <c r="AL42" s="120"/>
      <c r="AM42" s="119">
        <v>100</v>
      </c>
      <c r="AN42" s="120"/>
      <c r="AO42" s="148" t="s">
        <v>155</v>
      </c>
      <c r="AP42" s="225"/>
      <c r="AQ42" s="8"/>
    </row>
    <row r="43" spans="1:43" ht="24.75" customHeight="1" x14ac:dyDescent="0.2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4"/>
      <c r="X43" s="211"/>
      <c r="Y43" s="207"/>
      <c r="Z43" s="208"/>
      <c r="AA43" s="23" t="s">
        <v>142</v>
      </c>
      <c r="AB43" s="132"/>
      <c r="AC43" s="132"/>
      <c r="AD43" s="120"/>
      <c r="AE43" s="119"/>
      <c r="AF43" s="120"/>
      <c r="AG43" s="119">
        <v>4748.3815299999997</v>
      </c>
      <c r="AH43" s="120"/>
      <c r="AI43" s="119">
        <v>4748.3999999999996</v>
      </c>
      <c r="AJ43" s="120"/>
      <c r="AK43" s="119">
        <v>0</v>
      </c>
      <c r="AL43" s="120"/>
      <c r="AM43" s="119">
        <v>100</v>
      </c>
      <c r="AN43" s="120"/>
      <c r="AO43" s="165"/>
      <c r="AP43" s="223"/>
      <c r="AQ43" s="8"/>
    </row>
    <row r="44" spans="1:43" ht="29.25" customHeight="1" x14ac:dyDescent="0.2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4"/>
      <c r="X44" s="191"/>
      <c r="Y44" s="188"/>
      <c r="Z44" s="189"/>
      <c r="AA44" s="23" t="s">
        <v>112</v>
      </c>
      <c r="AB44" s="132"/>
      <c r="AC44" s="132"/>
      <c r="AD44" s="120"/>
      <c r="AE44" s="119"/>
      <c r="AF44" s="120"/>
      <c r="AG44" s="119">
        <v>0</v>
      </c>
      <c r="AH44" s="120"/>
      <c r="AI44" s="119">
        <v>0</v>
      </c>
      <c r="AJ44" s="120"/>
      <c r="AK44" s="119">
        <v>0</v>
      </c>
      <c r="AL44" s="120"/>
      <c r="AM44" s="119">
        <v>100</v>
      </c>
      <c r="AN44" s="120"/>
      <c r="AO44" s="165"/>
      <c r="AP44" s="223"/>
      <c r="AQ44" s="8"/>
    </row>
    <row r="45" spans="1:43" ht="13.5" customHeight="1" x14ac:dyDescent="0.2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4"/>
      <c r="X45" s="95"/>
      <c r="Y45" s="157" t="s">
        <v>10</v>
      </c>
      <c r="Z45" s="153" t="s">
        <v>143</v>
      </c>
      <c r="AA45" s="23" t="s">
        <v>111</v>
      </c>
      <c r="AB45" s="132"/>
      <c r="AC45" s="132"/>
      <c r="AD45" s="121"/>
      <c r="AE45" s="146"/>
      <c r="AF45" s="121"/>
      <c r="AG45" s="146">
        <v>3</v>
      </c>
      <c r="AH45" s="121"/>
      <c r="AI45" s="146">
        <v>3</v>
      </c>
      <c r="AJ45" s="121"/>
      <c r="AK45" s="164">
        <v>0</v>
      </c>
      <c r="AL45" s="120"/>
      <c r="AM45" s="119">
        <v>100</v>
      </c>
      <c r="AN45" s="121"/>
      <c r="AO45" s="165"/>
      <c r="AP45" s="224"/>
      <c r="AQ45" s="8"/>
    </row>
    <row r="46" spans="1:43" ht="66" customHeight="1" x14ac:dyDescent="0.2">
      <c r="A46" s="1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4"/>
      <c r="X46" s="190" t="s">
        <v>141</v>
      </c>
      <c r="Y46" s="186" t="s">
        <v>192</v>
      </c>
      <c r="Z46" s="187"/>
      <c r="AA46" s="23" t="s">
        <v>4</v>
      </c>
      <c r="AB46" s="132"/>
      <c r="AC46" s="132"/>
      <c r="AD46" s="120"/>
      <c r="AE46" s="119"/>
      <c r="AF46" s="120"/>
      <c r="AG46" s="119">
        <f>AG47</f>
        <v>174.51847000000001</v>
      </c>
      <c r="AH46" s="120"/>
      <c r="AI46" s="119">
        <f>AI47</f>
        <v>174.5</v>
      </c>
      <c r="AJ46" s="120"/>
      <c r="AK46" s="119">
        <f>AK47</f>
        <v>0</v>
      </c>
      <c r="AL46" s="120"/>
      <c r="AM46" s="119">
        <f>AM47</f>
        <v>100</v>
      </c>
      <c r="AN46" s="120"/>
      <c r="AO46" s="148" t="s">
        <v>159</v>
      </c>
      <c r="AP46" s="225"/>
      <c r="AQ46" s="8"/>
    </row>
    <row r="47" spans="1:43" ht="30" customHeight="1" x14ac:dyDescent="0.2">
      <c r="A47" s="1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4"/>
      <c r="X47" s="211"/>
      <c r="Y47" s="207"/>
      <c r="Z47" s="208"/>
      <c r="AA47" s="23" t="s">
        <v>142</v>
      </c>
      <c r="AB47" s="132"/>
      <c r="AC47" s="132"/>
      <c r="AD47" s="120"/>
      <c r="AE47" s="119"/>
      <c r="AF47" s="120"/>
      <c r="AG47" s="119">
        <v>174.51847000000001</v>
      </c>
      <c r="AH47" s="120"/>
      <c r="AI47" s="119">
        <v>174.5</v>
      </c>
      <c r="AJ47" s="120"/>
      <c r="AK47" s="119">
        <v>0</v>
      </c>
      <c r="AL47" s="120"/>
      <c r="AM47" s="119">
        <v>100</v>
      </c>
      <c r="AN47" s="120"/>
      <c r="AO47" s="165"/>
      <c r="AP47" s="223"/>
      <c r="AQ47" s="8"/>
    </row>
    <row r="48" spans="1:43" ht="27.75" customHeight="1" x14ac:dyDescent="0.2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91"/>
      <c r="Y48" s="188"/>
      <c r="Z48" s="189"/>
      <c r="AA48" s="23" t="s">
        <v>112</v>
      </c>
      <c r="AB48" s="132"/>
      <c r="AC48" s="132"/>
      <c r="AD48" s="120"/>
      <c r="AE48" s="119"/>
      <c r="AF48" s="120"/>
      <c r="AG48" s="119">
        <v>0</v>
      </c>
      <c r="AH48" s="120"/>
      <c r="AI48" s="119">
        <v>0</v>
      </c>
      <c r="AJ48" s="120"/>
      <c r="AK48" s="119">
        <v>0</v>
      </c>
      <c r="AL48" s="120"/>
      <c r="AM48" s="119">
        <v>100</v>
      </c>
      <c r="AN48" s="120"/>
      <c r="AO48" s="165"/>
      <c r="AP48" s="223"/>
      <c r="AQ48" s="8"/>
    </row>
    <row r="49" spans="1:43" ht="16.5" customHeight="1" x14ac:dyDescent="0.2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4"/>
      <c r="X49" s="118"/>
      <c r="Y49" s="168" t="s">
        <v>10</v>
      </c>
      <c r="Z49" s="169" t="s">
        <v>148</v>
      </c>
      <c r="AA49" s="23" t="s">
        <v>111</v>
      </c>
      <c r="AB49" s="132"/>
      <c r="AC49" s="132"/>
      <c r="AD49" s="121"/>
      <c r="AE49" s="146"/>
      <c r="AF49" s="121"/>
      <c r="AG49" s="146">
        <v>3</v>
      </c>
      <c r="AH49" s="121"/>
      <c r="AI49" s="146">
        <v>3</v>
      </c>
      <c r="AJ49" s="121"/>
      <c r="AK49" s="164">
        <v>0</v>
      </c>
      <c r="AL49" s="120"/>
      <c r="AM49" s="119">
        <v>100</v>
      </c>
      <c r="AN49" s="121"/>
      <c r="AO49" s="165"/>
      <c r="AP49" s="224"/>
      <c r="AQ49" s="8"/>
    </row>
    <row r="50" spans="1:43" ht="42.75" customHeight="1" x14ac:dyDescent="0.2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4"/>
      <c r="X50" s="240" t="s">
        <v>217</v>
      </c>
      <c r="Y50" s="239" t="s">
        <v>219</v>
      </c>
      <c r="Z50" s="187"/>
      <c r="AA50" s="23" t="s">
        <v>4</v>
      </c>
      <c r="AB50" s="132"/>
      <c r="AC50" s="132"/>
      <c r="AD50" s="120"/>
      <c r="AE50" s="119"/>
      <c r="AF50" s="120"/>
      <c r="AG50" s="119">
        <v>0</v>
      </c>
      <c r="AH50" s="120"/>
      <c r="AI50" s="119">
        <v>0</v>
      </c>
      <c r="AJ50" s="120"/>
      <c r="AK50" s="119">
        <v>0</v>
      </c>
      <c r="AL50" s="120"/>
      <c r="AM50" s="119">
        <v>100</v>
      </c>
      <c r="AN50" s="120"/>
      <c r="AO50" s="148" t="s">
        <v>155</v>
      </c>
      <c r="AP50" s="225"/>
      <c r="AQ50" s="8"/>
    </row>
    <row r="51" spans="1:43" ht="27.75" customHeight="1" x14ac:dyDescent="0.2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91"/>
      <c r="Y51" s="188"/>
      <c r="Z51" s="189"/>
      <c r="AA51" s="122" t="s">
        <v>218</v>
      </c>
      <c r="AB51" s="132"/>
      <c r="AC51" s="132"/>
      <c r="AD51" s="120"/>
      <c r="AE51" s="119"/>
      <c r="AF51" s="120"/>
      <c r="AG51" s="119">
        <v>0</v>
      </c>
      <c r="AH51" s="120"/>
      <c r="AI51" s="119">
        <v>0</v>
      </c>
      <c r="AJ51" s="120"/>
      <c r="AK51" s="119">
        <v>0</v>
      </c>
      <c r="AL51" s="120"/>
      <c r="AM51" s="119">
        <v>100</v>
      </c>
      <c r="AN51" s="120"/>
      <c r="AO51" s="148"/>
      <c r="AP51" s="223"/>
      <c r="AQ51" s="8"/>
    </row>
    <row r="52" spans="1:43" ht="12.75" customHeight="1" x14ac:dyDescent="0.2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96"/>
      <c r="Y52" s="153" t="s">
        <v>10</v>
      </c>
      <c r="Z52" s="153" t="s">
        <v>62</v>
      </c>
      <c r="AA52" s="15" t="s">
        <v>111</v>
      </c>
      <c r="AB52" s="12"/>
      <c r="AC52" s="12"/>
      <c r="AD52" s="9"/>
      <c r="AE52" s="150"/>
      <c r="AF52" s="9"/>
      <c r="AG52" s="150">
        <v>1</v>
      </c>
      <c r="AH52" s="9"/>
      <c r="AI52" s="150">
        <v>1</v>
      </c>
      <c r="AJ52" s="9"/>
      <c r="AK52" s="83">
        <v>0</v>
      </c>
      <c r="AL52" s="47"/>
      <c r="AM52" s="46">
        <v>100</v>
      </c>
      <c r="AN52" s="9"/>
      <c r="AO52" s="125"/>
      <c r="AP52" s="224"/>
      <c r="AQ52" s="8"/>
    </row>
    <row r="53" spans="1:43" ht="30.75" customHeight="1" x14ac:dyDescent="0.2">
      <c r="A53" s="16"/>
      <c r="B53" s="15" t="s">
        <v>1</v>
      </c>
      <c r="C53" s="15">
        <v>0</v>
      </c>
      <c r="D53" s="15">
        <v>1</v>
      </c>
      <c r="E53" s="15">
        <v>1</v>
      </c>
      <c r="F53" s="15"/>
      <c r="G53" s="15">
        <v>1</v>
      </c>
      <c r="H53" s="15">
        <v>1</v>
      </c>
      <c r="I53" s="15"/>
      <c r="J53" s="15">
        <v>1</v>
      </c>
      <c r="K53" s="15" t="s">
        <v>59</v>
      </c>
      <c r="L53" s="15">
        <v>0</v>
      </c>
      <c r="M53" s="15">
        <v>1</v>
      </c>
      <c r="N53" s="15">
        <v>1</v>
      </c>
      <c r="O53" s="15"/>
      <c r="P53" s="15">
        <v>2</v>
      </c>
      <c r="Q53" s="15">
        <v>2</v>
      </c>
      <c r="R53" s="15">
        <v>2</v>
      </c>
      <c r="S53" s="15">
        <v>9</v>
      </c>
      <c r="T53" s="15">
        <v>59</v>
      </c>
      <c r="U53" s="15">
        <v>0</v>
      </c>
      <c r="V53" s="15">
        <v>0</v>
      </c>
      <c r="W53" s="14">
        <v>32</v>
      </c>
      <c r="X53" s="22" t="s">
        <v>78</v>
      </c>
      <c r="Y53" s="145" t="s">
        <v>212</v>
      </c>
      <c r="Z53" s="210" t="s">
        <v>164</v>
      </c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66" t="s">
        <v>0</v>
      </c>
      <c r="AQ53" s="8"/>
    </row>
    <row r="54" spans="1:43" ht="31.5" customHeight="1" x14ac:dyDescent="0.2">
      <c r="A54" s="16"/>
      <c r="B54" s="15" t="s">
        <v>1</v>
      </c>
      <c r="C54" s="15"/>
      <c r="D54" s="15">
        <v>1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 t="s">
        <v>59</v>
      </c>
      <c r="L54" s="15"/>
      <c r="M54" s="15">
        <v>1</v>
      </c>
      <c r="N54" s="15">
        <v>1</v>
      </c>
      <c r="O54" s="15">
        <v>1</v>
      </c>
      <c r="P54" s="15">
        <v>2</v>
      </c>
      <c r="Q54" s="15">
        <v>2</v>
      </c>
      <c r="R54" s="15">
        <v>2</v>
      </c>
      <c r="S54" s="15"/>
      <c r="T54" s="15"/>
      <c r="U54" s="15"/>
      <c r="V54" s="15"/>
      <c r="W54" s="14">
        <v>23</v>
      </c>
      <c r="X54" s="37"/>
      <c r="Y54" s="179" t="s">
        <v>14</v>
      </c>
      <c r="Z54" s="180" t="s">
        <v>72</v>
      </c>
      <c r="AA54" s="181" t="s">
        <v>129</v>
      </c>
      <c r="AB54" s="182"/>
      <c r="AC54" s="182"/>
      <c r="AD54" s="183" t="s">
        <v>77</v>
      </c>
      <c r="AE54" s="184" t="s">
        <v>8</v>
      </c>
      <c r="AF54" s="183">
        <v>0</v>
      </c>
      <c r="AG54" s="185">
        <v>190</v>
      </c>
      <c r="AH54" s="149" t="s">
        <v>76</v>
      </c>
      <c r="AI54" s="177">
        <v>61.9</v>
      </c>
      <c r="AJ54" s="178" t="s">
        <v>75</v>
      </c>
      <c r="AK54" s="177">
        <f>AI54-AG54</f>
        <v>-128.1</v>
      </c>
      <c r="AL54" s="172" t="s">
        <v>74</v>
      </c>
      <c r="AM54" s="92">
        <v>100</v>
      </c>
      <c r="AN54" s="149" t="s">
        <v>73</v>
      </c>
      <c r="AO54" s="149"/>
      <c r="AP54" s="125"/>
      <c r="AQ54" s="8"/>
    </row>
    <row r="55" spans="1:43" ht="51" customHeight="1" x14ac:dyDescent="0.2">
      <c r="A55" s="16"/>
      <c r="B55" s="15" t="s">
        <v>1</v>
      </c>
      <c r="C55" s="15"/>
      <c r="D55" s="15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 t="s">
        <v>59</v>
      </c>
      <c r="L55" s="15"/>
      <c r="M55" s="15">
        <v>1</v>
      </c>
      <c r="N55" s="15">
        <v>1</v>
      </c>
      <c r="O55" s="15">
        <v>1</v>
      </c>
      <c r="P55" s="15">
        <v>2</v>
      </c>
      <c r="Q55" s="15">
        <v>2</v>
      </c>
      <c r="R55" s="15">
        <v>2</v>
      </c>
      <c r="S55" s="15">
        <v>1</v>
      </c>
      <c r="T55" s="15">
        <v>6</v>
      </c>
      <c r="U55" s="15"/>
      <c r="V55" s="15"/>
      <c r="W55" s="14">
        <v>30</v>
      </c>
      <c r="X55" s="193" t="s">
        <v>71</v>
      </c>
      <c r="Y55" s="209" t="s">
        <v>149</v>
      </c>
      <c r="Z55" s="200"/>
      <c r="AA55" s="13" t="s">
        <v>4</v>
      </c>
      <c r="AB55" s="12"/>
      <c r="AC55" s="12"/>
      <c r="AD55" s="48" t="s">
        <v>0</v>
      </c>
      <c r="AE55" s="46" t="s">
        <v>3</v>
      </c>
      <c r="AF55" s="48" t="s">
        <v>0</v>
      </c>
      <c r="AG55" s="46">
        <f>AG56</f>
        <v>0</v>
      </c>
      <c r="AH55" s="48" t="s">
        <v>0</v>
      </c>
      <c r="AI55" s="46">
        <f>AI56</f>
        <v>0</v>
      </c>
      <c r="AJ55" s="48" t="s">
        <v>0</v>
      </c>
      <c r="AK55" s="46">
        <f>AK56</f>
        <v>0</v>
      </c>
      <c r="AL55" s="48" t="s">
        <v>0</v>
      </c>
      <c r="AM55" s="173" t="s">
        <v>3</v>
      </c>
      <c r="AN55" s="48" t="s">
        <v>0</v>
      </c>
      <c r="AO55" s="125" t="s">
        <v>155</v>
      </c>
      <c r="AP55" s="225" t="s">
        <v>233</v>
      </c>
      <c r="AQ55" s="8"/>
    </row>
    <row r="56" spans="1:43" ht="26.25" customHeight="1" x14ac:dyDescent="0.2">
      <c r="A56" s="16"/>
      <c r="B56" s="15" t="s">
        <v>1</v>
      </c>
      <c r="C56" s="15"/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 t="s">
        <v>59</v>
      </c>
      <c r="L56" s="15"/>
      <c r="M56" s="15">
        <v>1</v>
      </c>
      <c r="N56" s="15">
        <v>1</v>
      </c>
      <c r="O56" s="15">
        <v>1</v>
      </c>
      <c r="P56" s="15">
        <v>2</v>
      </c>
      <c r="Q56" s="15">
        <v>2</v>
      </c>
      <c r="R56" s="15">
        <v>2</v>
      </c>
      <c r="S56" s="15">
        <v>1</v>
      </c>
      <c r="T56" s="15">
        <v>6</v>
      </c>
      <c r="U56" s="15"/>
      <c r="V56" s="15"/>
      <c r="W56" s="14">
        <v>31</v>
      </c>
      <c r="X56" s="193"/>
      <c r="Y56" s="209"/>
      <c r="Z56" s="200"/>
      <c r="AA56" s="13" t="s">
        <v>2</v>
      </c>
      <c r="AB56" s="12"/>
      <c r="AC56" s="12">
        <v>3</v>
      </c>
      <c r="AD56" s="48" t="s">
        <v>0</v>
      </c>
      <c r="AE56" s="46" t="s">
        <v>3</v>
      </c>
      <c r="AF56" s="48">
        <v>0</v>
      </c>
      <c r="AG56" s="46">
        <v>0</v>
      </c>
      <c r="AH56" s="48" t="s">
        <v>0</v>
      </c>
      <c r="AI56" s="46">
        <v>0</v>
      </c>
      <c r="AJ56" s="48" t="s">
        <v>0</v>
      </c>
      <c r="AK56" s="46">
        <v>0</v>
      </c>
      <c r="AL56" s="48" t="s">
        <v>0</v>
      </c>
      <c r="AM56" s="173" t="s">
        <v>3</v>
      </c>
      <c r="AN56" s="48" t="s">
        <v>0</v>
      </c>
      <c r="AO56" s="153" t="s">
        <v>0</v>
      </c>
      <c r="AP56" s="223"/>
      <c r="AQ56" s="8"/>
    </row>
    <row r="57" spans="1:43" ht="14.25" customHeight="1" x14ac:dyDescent="0.2">
      <c r="A57" s="16"/>
      <c r="B57" s="15" t="s">
        <v>1</v>
      </c>
      <c r="C57" s="15"/>
      <c r="D57" s="15">
        <v>1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 t="s">
        <v>59</v>
      </c>
      <c r="L57" s="15"/>
      <c r="M57" s="15">
        <v>1</v>
      </c>
      <c r="N57" s="15">
        <v>1</v>
      </c>
      <c r="O57" s="15">
        <v>1</v>
      </c>
      <c r="P57" s="15">
        <v>2</v>
      </c>
      <c r="Q57" s="15">
        <v>2</v>
      </c>
      <c r="R57" s="15">
        <v>2</v>
      </c>
      <c r="S57" s="15">
        <v>1</v>
      </c>
      <c r="T57" s="15">
        <v>6</v>
      </c>
      <c r="U57" s="15"/>
      <c r="V57" s="15"/>
      <c r="W57" s="14">
        <v>32</v>
      </c>
      <c r="X57" s="18"/>
      <c r="Y57" s="17" t="s">
        <v>10</v>
      </c>
      <c r="Z57" s="17" t="s">
        <v>62</v>
      </c>
      <c r="AA57" s="15" t="s">
        <v>111</v>
      </c>
      <c r="AB57" s="12"/>
      <c r="AC57" s="12"/>
      <c r="AD57" s="45" t="s">
        <v>70</v>
      </c>
      <c r="AE57" s="53" t="s">
        <v>8</v>
      </c>
      <c r="AF57" s="45">
        <v>0</v>
      </c>
      <c r="AG57" s="53">
        <v>0</v>
      </c>
      <c r="AH57" s="45" t="s">
        <v>63</v>
      </c>
      <c r="AI57" s="53">
        <v>0</v>
      </c>
      <c r="AJ57" s="45" t="s">
        <v>69</v>
      </c>
      <c r="AK57" s="163">
        <v>0</v>
      </c>
      <c r="AL57" s="161" t="s">
        <v>16</v>
      </c>
      <c r="AM57" s="174" t="s">
        <v>3</v>
      </c>
      <c r="AN57" s="45" t="s">
        <v>68</v>
      </c>
      <c r="AO57" s="125"/>
      <c r="AP57" s="224"/>
      <c r="AQ57" s="8"/>
    </row>
    <row r="58" spans="1:43" ht="51" customHeight="1" x14ac:dyDescent="0.2">
      <c r="A58" s="16"/>
      <c r="B58" s="15" t="s">
        <v>1</v>
      </c>
      <c r="C58" s="15"/>
      <c r="D58" s="15">
        <v>1</v>
      </c>
      <c r="E58" s="15">
        <v>1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 t="s">
        <v>59</v>
      </c>
      <c r="L58" s="15"/>
      <c r="M58" s="15">
        <v>1</v>
      </c>
      <c r="N58" s="15">
        <v>1</v>
      </c>
      <c r="O58" s="15">
        <v>1</v>
      </c>
      <c r="P58" s="15">
        <v>2</v>
      </c>
      <c r="Q58" s="15">
        <v>2</v>
      </c>
      <c r="R58" s="15">
        <v>2</v>
      </c>
      <c r="S58" s="15">
        <v>2</v>
      </c>
      <c r="T58" s="15">
        <v>50</v>
      </c>
      <c r="U58" s="15"/>
      <c r="V58" s="15"/>
      <c r="W58" s="14">
        <v>30</v>
      </c>
      <c r="X58" s="190" t="s">
        <v>67</v>
      </c>
      <c r="Y58" s="186" t="s">
        <v>169</v>
      </c>
      <c r="Z58" s="194"/>
      <c r="AA58" s="13" t="s">
        <v>4</v>
      </c>
      <c r="AB58" s="12"/>
      <c r="AC58" s="12"/>
      <c r="AD58" s="48" t="s">
        <v>0</v>
      </c>
      <c r="AE58" s="46" t="s">
        <v>3</v>
      </c>
      <c r="AF58" s="48" t="s">
        <v>0</v>
      </c>
      <c r="AG58" s="46">
        <f>AG59+AG60</f>
        <v>426</v>
      </c>
      <c r="AH58" s="48">
        <v>0</v>
      </c>
      <c r="AI58" s="46">
        <f>AI59+AI60</f>
        <v>426</v>
      </c>
      <c r="AJ58" s="48">
        <v>0</v>
      </c>
      <c r="AK58" s="46">
        <f>AK59+AK60</f>
        <v>0</v>
      </c>
      <c r="AL58" s="48">
        <v>0</v>
      </c>
      <c r="AM58" s="46">
        <v>100</v>
      </c>
      <c r="AN58" s="48">
        <v>0</v>
      </c>
      <c r="AO58" s="125" t="s">
        <v>156</v>
      </c>
      <c r="AP58" s="222"/>
      <c r="AQ58" s="8"/>
    </row>
    <row r="59" spans="1:43" ht="30.75" customHeight="1" x14ac:dyDescent="0.2">
      <c r="A59" s="1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4"/>
      <c r="X59" s="214"/>
      <c r="Y59" s="217"/>
      <c r="Z59" s="218"/>
      <c r="AA59" s="13" t="s">
        <v>214</v>
      </c>
      <c r="AB59" s="12"/>
      <c r="AC59" s="12"/>
      <c r="AD59" s="48"/>
      <c r="AE59" s="46"/>
      <c r="AF59" s="48"/>
      <c r="AG59" s="46">
        <v>426</v>
      </c>
      <c r="AH59" s="48"/>
      <c r="AI59" s="46">
        <v>426</v>
      </c>
      <c r="AJ59" s="48"/>
      <c r="AK59" s="46">
        <v>0</v>
      </c>
      <c r="AL59" s="48"/>
      <c r="AM59" s="46">
        <v>100</v>
      </c>
      <c r="AN59" s="48"/>
      <c r="AO59" s="153"/>
      <c r="AP59" s="223"/>
      <c r="AQ59" s="8"/>
    </row>
    <row r="60" spans="1:43" ht="26.25" customHeight="1" x14ac:dyDescent="0.2">
      <c r="A60" s="1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211"/>
      <c r="Y60" s="220"/>
      <c r="Z60" s="221"/>
      <c r="AA60" s="13" t="s">
        <v>2</v>
      </c>
      <c r="AB60" s="12"/>
      <c r="AC60" s="12"/>
      <c r="AD60" s="48"/>
      <c r="AE60" s="46"/>
      <c r="AF60" s="48"/>
      <c r="AG60" s="46">
        <v>0</v>
      </c>
      <c r="AH60" s="48"/>
      <c r="AI60" s="46">
        <v>0</v>
      </c>
      <c r="AJ60" s="48"/>
      <c r="AK60" s="46">
        <v>0</v>
      </c>
      <c r="AL60" s="48"/>
      <c r="AM60" s="46">
        <v>100</v>
      </c>
      <c r="AN60" s="48"/>
      <c r="AO60" s="153"/>
      <c r="AP60" s="223"/>
      <c r="AQ60" s="8"/>
    </row>
    <row r="61" spans="1:43" ht="14.25" customHeight="1" x14ac:dyDescent="0.2">
      <c r="A61" s="1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4"/>
      <c r="X61" s="42"/>
      <c r="Y61" s="151" t="s">
        <v>10</v>
      </c>
      <c r="Z61" s="151" t="s">
        <v>62</v>
      </c>
      <c r="AA61" s="13" t="s">
        <v>111</v>
      </c>
      <c r="AB61" s="12"/>
      <c r="AC61" s="12"/>
      <c r="AD61" s="9"/>
      <c r="AE61" s="150"/>
      <c r="AF61" s="9"/>
      <c r="AG61" s="150">
        <v>2</v>
      </c>
      <c r="AH61" s="9"/>
      <c r="AI61" s="150">
        <v>2</v>
      </c>
      <c r="AJ61" s="9"/>
      <c r="AK61" s="83">
        <v>0</v>
      </c>
      <c r="AL61" s="47"/>
      <c r="AM61" s="46">
        <v>100</v>
      </c>
      <c r="AN61" s="9"/>
      <c r="AO61" s="125"/>
      <c r="AP61" s="224"/>
      <c r="AQ61" s="8"/>
    </row>
    <row r="62" spans="1:43" ht="51" customHeight="1" x14ac:dyDescent="0.2">
      <c r="A62" s="16"/>
      <c r="B62" s="15" t="s">
        <v>1</v>
      </c>
      <c r="C62" s="15"/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 t="s">
        <v>59</v>
      </c>
      <c r="L62" s="15"/>
      <c r="M62" s="15">
        <v>1</v>
      </c>
      <c r="N62" s="15">
        <v>1</v>
      </c>
      <c r="O62" s="15">
        <v>1</v>
      </c>
      <c r="P62" s="15">
        <v>2</v>
      </c>
      <c r="Q62" s="15">
        <v>2</v>
      </c>
      <c r="R62" s="15">
        <v>2</v>
      </c>
      <c r="S62" s="15">
        <v>7</v>
      </c>
      <c r="T62" s="15">
        <v>55</v>
      </c>
      <c r="U62" s="15"/>
      <c r="V62" s="15"/>
      <c r="W62" s="14">
        <v>30</v>
      </c>
      <c r="X62" s="193" t="s">
        <v>66</v>
      </c>
      <c r="Y62" s="209" t="s">
        <v>150</v>
      </c>
      <c r="Z62" s="200"/>
      <c r="AA62" s="13" t="s">
        <v>4</v>
      </c>
      <c r="AB62" s="12"/>
      <c r="AC62" s="12"/>
      <c r="AD62" s="47" t="s">
        <v>0</v>
      </c>
      <c r="AE62" s="46" t="s">
        <v>3</v>
      </c>
      <c r="AF62" s="47" t="s">
        <v>0</v>
      </c>
      <c r="AG62" s="46">
        <f>AG63</f>
        <v>69.92</v>
      </c>
      <c r="AH62" s="47">
        <v>0</v>
      </c>
      <c r="AI62" s="46">
        <f>AI63</f>
        <v>69.900000000000006</v>
      </c>
      <c r="AJ62" s="47" t="s">
        <v>0</v>
      </c>
      <c r="AK62" s="46">
        <f>AK63</f>
        <v>0</v>
      </c>
      <c r="AL62" s="47" t="s">
        <v>0</v>
      </c>
      <c r="AM62" s="46">
        <f>AM63</f>
        <v>100</v>
      </c>
      <c r="AN62" s="47" t="s">
        <v>0</v>
      </c>
      <c r="AO62" s="125" t="s">
        <v>155</v>
      </c>
      <c r="AP62" s="225"/>
      <c r="AQ62" s="8"/>
    </row>
    <row r="63" spans="1:43" ht="27" customHeight="1" x14ac:dyDescent="0.2">
      <c r="A63" s="16"/>
      <c r="B63" s="15" t="s">
        <v>1</v>
      </c>
      <c r="C63" s="15"/>
      <c r="D63" s="15">
        <v>1</v>
      </c>
      <c r="E63" s="15">
        <v>1</v>
      </c>
      <c r="F63" s="15">
        <v>1</v>
      </c>
      <c r="G63" s="15">
        <v>1</v>
      </c>
      <c r="H63" s="15">
        <v>1</v>
      </c>
      <c r="I63" s="15">
        <v>1</v>
      </c>
      <c r="J63" s="15">
        <v>1</v>
      </c>
      <c r="K63" s="15" t="s">
        <v>59</v>
      </c>
      <c r="L63" s="15"/>
      <c r="M63" s="15">
        <v>1</v>
      </c>
      <c r="N63" s="15">
        <v>1</v>
      </c>
      <c r="O63" s="15">
        <v>1</v>
      </c>
      <c r="P63" s="15">
        <v>2</v>
      </c>
      <c r="Q63" s="15">
        <v>2</v>
      </c>
      <c r="R63" s="15">
        <v>2</v>
      </c>
      <c r="S63" s="15">
        <v>7</v>
      </c>
      <c r="T63" s="15">
        <v>55</v>
      </c>
      <c r="U63" s="15"/>
      <c r="V63" s="15"/>
      <c r="W63" s="14">
        <v>31</v>
      </c>
      <c r="X63" s="193"/>
      <c r="Y63" s="209"/>
      <c r="Z63" s="200"/>
      <c r="AA63" s="13" t="s">
        <v>2</v>
      </c>
      <c r="AB63" s="12"/>
      <c r="AC63" s="12">
        <v>3</v>
      </c>
      <c r="AD63" s="47" t="s">
        <v>0</v>
      </c>
      <c r="AE63" s="46" t="s">
        <v>3</v>
      </c>
      <c r="AF63" s="47">
        <v>0</v>
      </c>
      <c r="AG63" s="46">
        <v>69.92</v>
      </c>
      <c r="AH63" s="47">
        <v>0</v>
      </c>
      <c r="AI63" s="46">
        <v>69.900000000000006</v>
      </c>
      <c r="AJ63" s="47" t="s">
        <v>0</v>
      </c>
      <c r="AK63" s="46">
        <v>0</v>
      </c>
      <c r="AL63" s="47" t="s">
        <v>0</v>
      </c>
      <c r="AM63" s="46">
        <v>100</v>
      </c>
      <c r="AN63" s="47" t="s">
        <v>0</v>
      </c>
      <c r="AO63" s="153" t="s">
        <v>0</v>
      </c>
      <c r="AP63" s="223"/>
      <c r="AQ63" s="8"/>
    </row>
    <row r="64" spans="1:43" ht="25.5" customHeight="1" x14ac:dyDescent="0.2">
      <c r="A64" s="16"/>
      <c r="B64" s="15" t="s">
        <v>1</v>
      </c>
      <c r="C64" s="15"/>
      <c r="D64" s="15">
        <v>1</v>
      </c>
      <c r="E64" s="15">
        <v>1</v>
      </c>
      <c r="F64" s="15">
        <v>1</v>
      </c>
      <c r="G64" s="15">
        <v>1</v>
      </c>
      <c r="H64" s="15">
        <v>1</v>
      </c>
      <c r="I64" s="15">
        <v>1</v>
      </c>
      <c r="J64" s="15">
        <v>1</v>
      </c>
      <c r="K64" s="15" t="s">
        <v>59</v>
      </c>
      <c r="L64" s="15"/>
      <c r="M64" s="15">
        <v>1</v>
      </c>
      <c r="N64" s="15">
        <v>1</v>
      </c>
      <c r="O64" s="15">
        <v>1</v>
      </c>
      <c r="P64" s="15">
        <v>2</v>
      </c>
      <c r="Q64" s="15">
        <v>2</v>
      </c>
      <c r="R64" s="15">
        <v>2</v>
      </c>
      <c r="S64" s="15">
        <v>7</v>
      </c>
      <c r="T64" s="15">
        <v>55</v>
      </c>
      <c r="U64" s="15"/>
      <c r="V64" s="15"/>
      <c r="W64" s="14">
        <v>32</v>
      </c>
      <c r="X64" s="18"/>
      <c r="Y64" s="17" t="s">
        <v>10</v>
      </c>
      <c r="Z64" s="17" t="s">
        <v>139</v>
      </c>
      <c r="AA64" s="15" t="s">
        <v>15</v>
      </c>
      <c r="AB64" s="12"/>
      <c r="AC64" s="12"/>
      <c r="AD64" s="9" t="s">
        <v>48</v>
      </c>
      <c r="AE64" s="150" t="s">
        <v>8</v>
      </c>
      <c r="AF64" s="9">
        <v>0</v>
      </c>
      <c r="AG64" s="46">
        <v>100</v>
      </c>
      <c r="AH64" s="47">
        <v>0</v>
      </c>
      <c r="AI64" s="46">
        <f>AG64</f>
        <v>100</v>
      </c>
      <c r="AJ64" s="9" t="s">
        <v>16</v>
      </c>
      <c r="AK64" s="46">
        <v>0</v>
      </c>
      <c r="AL64" s="47" t="s">
        <v>16</v>
      </c>
      <c r="AM64" s="46">
        <v>100</v>
      </c>
      <c r="AN64" s="9" t="s">
        <v>16</v>
      </c>
      <c r="AO64" s="125"/>
      <c r="AP64" s="224"/>
      <c r="AQ64" s="8"/>
    </row>
    <row r="65" spans="1:43" ht="51.75" customHeight="1" x14ac:dyDescent="0.2">
      <c r="A65" s="16"/>
      <c r="B65" s="15" t="s">
        <v>1</v>
      </c>
      <c r="C65" s="15"/>
      <c r="D65" s="15">
        <v>1</v>
      </c>
      <c r="E65" s="15">
        <v>1</v>
      </c>
      <c r="F65" s="15">
        <v>1</v>
      </c>
      <c r="G65" s="15">
        <v>1</v>
      </c>
      <c r="H65" s="15">
        <v>1</v>
      </c>
      <c r="I65" s="15">
        <v>1</v>
      </c>
      <c r="J65" s="15">
        <v>1</v>
      </c>
      <c r="K65" s="15" t="s">
        <v>59</v>
      </c>
      <c r="L65" s="15"/>
      <c r="M65" s="15">
        <v>1</v>
      </c>
      <c r="N65" s="15">
        <v>1</v>
      </c>
      <c r="O65" s="15">
        <v>1</v>
      </c>
      <c r="P65" s="15">
        <v>4</v>
      </c>
      <c r="Q65" s="15">
        <v>4</v>
      </c>
      <c r="R65" s="15">
        <v>4</v>
      </c>
      <c r="S65" s="15">
        <v>2</v>
      </c>
      <c r="T65" s="15">
        <v>14</v>
      </c>
      <c r="U65" s="15"/>
      <c r="V65" s="15"/>
      <c r="W65" s="14">
        <v>30</v>
      </c>
      <c r="X65" s="193" t="s">
        <v>65</v>
      </c>
      <c r="Y65" s="209" t="s">
        <v>166</v>
      </c>
      <c r="Z65" s="200"/>
      <c r="AA65" s="13" t="s">
        <v>4</v>
      </c>
      <c r="AB65" s="12"/>
      <c r="AC65" s="12"/>
      <c r="AD65" s="48" t="s">
        <v>0</v>
      </c>
      <c r="AE65" s="46" t="s">
        <v>3</v>
      </c>
      <c r="AF65" s="48" t="s">
        <v>0</v>
      </c>
      <c r="AG65" s="46">
        <v>0</v>
      </c>
      <c r="AH65" s="48" t="s">
        <v>0</v>
      </c>
      <c r="AI65" s="46">
        <v>0</v>
      </c>
      <c r="AJ65" s="48" t="s">
        <v>0</v>
      </c>
      <c r="AK65" s="46">
        <v>0</v>
      </c>
      <c r="AL65" s="48" t="s">
        <v>0</v>
      </c>
      <c r="AM65" s="46">
        <v>100</v>
      </c>
      <c r="AN65" s="48" t="s">
        <v>0</v>
      </c>
      <c r="AO65" s="125" t="s">
        <v>155</v>
      </c>
      <c r="AP65" s="225"/>
      <c r="AQ65" s="8"/>
    </row>
    <row r="66" spans="1:43" ht="32.25" customHeight="1" x14ac:dyDescent="0.2">
      <c r="A66" s="16"/>
      <c r="B66" s="15" t="s">
        <v>1</v>
      </c>
      <c r="C66" s="15"/>
      <c r="D66" s="15">
        <v>1</v>
      </c>
      <c r="E66" s="15">
        <v>1</v>
      </c>
      <c r="F66" s="15">
        <v>1</v>
      </c>
      <c r="G66" s="15">
        <v>1</v>
      </c>
      <c r="H66" s="15">
        <v>1</v>
      </c>
      <c r="I66" s="15">
        <v>1</v>
      </c>
      <c r="J66" s="15">
        <v>1</v>
      </c>
      <c r="K66" s="15" t="s">
        <v>59</v>
      </c>
      <c r="L66" s="15"/>
      <c r="M66" s="15">
        <v>1</v>
      </c>
      <c r="N66" s="15">
        <v>1</v>
      </c>
      <c r="O66" s="15">
        <v>1</v>
      </c>
      <c r="P66" s="15">
        <v>4</v>
      </c>
      <c r="Q66" s="15">
        <v>4</v>
      </c>
      <c r="R66" s="15">
        <v>4</v>
      </c>
      <c r="S66" s="15">
        <v>2</v>
      </c>
      <c r="T66" s="15">
        <v>14</v>
      </c>
      <c r="U66" s="15"/>
      <c r="V66" s="15"/>
      <c r="W66" s="14">
        <v>31</v>
      </c>
      <c r="X66" s="216"/>
      <c r="Y66" s="209"/>
      <c r="Z66" s="200"/>
      <c r="AA66" s="13" t="s">
        <v>2</v>
      </c>
      <c r="AB66" s="12"/>
      <c r="AC66" s="12">
        <v>3</v>
      </c>
      <c r="AD66" s="48" t="s">
        <v>0</v>
      </c>
      <c r="AE66" s="46" t="s">
        <v>3</v>
      </c>
      <c r="AF66" s="48">
        <v>0</v>
      </c>
      <c r="AG66" s="46">
        <v>0</v>
      </c>
      <c r="AH66" s="48" t="s">
        <v>0</v>
      </c>
      <c r="AI66" s="46">
        <v>0</v>
      </c>
      <c r="AJ66" s="48" t="s">
        <v>0</v>
      </c>
      <c r="AK66" s="46">
        <v>0</v>
      </c>
      <c r="AL66" s="48" t="s">
        <v>0</v>
      </c>
      <c r="AM66" s="46">
        <v>100</v>
      </c>
      <c r="AN66" s="48" t="s">
        <v>0</v>
      </c>
      <c r="AO66" s="34" t="s">
        <v>0</v>
      </c>
      <c r="AP66" s="223"/>
      <c r="AQ66" s="8"/>
    </row>
    <row r="67" spans="1:43" ht="16.5" customHeight="1" x14ac:dyDescent="0.2">
      <c r="A67" s="16"/>
      <c r="B67" s="15" t="s">
        <v>1</v>
      </c>
      <c r="C67" s="15"/>
      <c r="D67" s="15">
        <v>1</v>
      </c>
      <c r="E67" s="15">
        <v>1</v>
      </c>
      <c r="F67" s="15">
        <v>1</v>
      </c>
      <c r="G67" s="15">
        <v>1</v>
      </c>
      <c r="H67" s="15">
        <v>1</v>
      </c>
      <c r="I67" s="15">
        <v>1</v>
      </c>
      <c r="J67" s="15">
        <v>1</v>
      </c>
      <c r="K67" s="15" t="s">
        <v>59</v>
      </c>
      <c r="L67" s="15"/>
      <c r="M67" s="15">
        <v>1</v>
      </c>
      <c r="N67" s="15">
        <v>1</v>
      </c>
      <c r="O67" s="15">
        <v>1</v>
      </c>
      <c r="P67" s="15">
        <v>4</v>
      </c>
      <c r="Q67" s="15">
        <v>4</v>
      </c>
      <c r="R67" s="15">
        <v>4</v>
      </c>
      <c r="S67" s="15">
        <v>2</v>
      </c>
      <c r="T67" s="15">
        <v>14</v>
      </c>
      <c r="U67" s="15"/>
      <c r="V67" s="15"/>
      <c r="W67" s="14">
        <v>32</v>
      </c>
      <c r="X67" s="56"/>
      <c r="Y67" s="17" t="s">
        <v>10</v>
      </c>
      <c r="Z67" s="17" t="s">
        <v>134</v>
      </c>
      <c r="AA67" s="15" t="s">
        <v>15</v>
      </c>
      <c r="AB67" s="12"/>
      <c r="AC67" s="12"/>
      <c r="AD67" s="9" t="s">
        <v>61</v>
      </c>
      <c r="AE67" s="150" t="s">
        <v>8</v>
      </c>
      <c r="AF67" s="9">
        <v>0</v>
      </c>
      <c r="AG67" s="46">
        <v>100</v>
      </c>
      <c r="AH67" s="47" t="s">
        <v>32</v>
      </c>
      <c r="AI67" s="46">
        <v>100</v>
      </c>
      <c r="AJ67" s="9" t="s">
        <v>32</v>
      </c>
      <c r="AK67" s="46">
        <v>0</v>
      </c>
      <c r="AL67" s="9" t="s">
        <v>8</v>
      </c>
      <c r="AM67" s="46">
        <v>100</v>
      </c>
      <c r="AN67" s="9" t="s">
        <v>32</v>
      </c>
      <c r="AO67" s="125"/>
      <c r="AP67" s="224"/>
      <c r="AQ67" s="8"/>
    </row>
    <row r="68" spans="1:43" ht="52.5" customHeight="1" x14ac:dyDescent="0.2">
      <c r="A68" s="16"/>
      <c r="B68" s="15" t="s">
        <v>1</v>
      </c>
      <c r="C68" s="15"/>
      <c r="D68" s="15">
        <v>1</v>
      </c>
      <c r="E68" s="15">
        <v>1</v>
      </c>
      <c r="F68" s="15">
        <v>1</v>
      </c>
      <c r="G68" s="15">
        <v>1</v>
      </c>
      <c r="H68" s="15">
        <v>1</v>
      </c>
      <c r="I68" s="15">
        <v>1</v>
      </c>
      <c r="J68" s="15">
        <v>1</v>
      </c>
      <c r="K68" s="15" t="s">
        <v>59</v>
      </c>
      <c r="L68" s="15"/>
      <c r="M68" s="15">
        <v>1</v>
      </c>
      <c r="N68" s="15">
        <v>1</v>
      </c>
      <c r="O68" s="15">
        <v>1</v>
      </c>
      <c r="P68" s="15">
        <v>4</v>
      </c>
      <c r="Q68" s="15">
        <v>4</v>
      </c>
      <c r="R68" s="15">
        <v>4</v>
      </c>
      <c r="S68" s="15">
        <v>4</v>
      </c>
      <c r="T68" s="15">
        <v>56</v>
      </c>
      <c r="U68" s="15"/>
      <c r="V68" s="15"/>
      <c r="W68" s="14">
        <v>30</v>
      </c>
      <c r="X68" s="190" t="s">
        <v>64</v>
      </c>
      <c r="Y68" s="186" t="s">
        <v>163</v>
      </c>
      <c r="Z68" s="194"/>
      <c r="AA68" s="13" t="s">
        <v>4</v>
      </c>
      <c r="AB68" s="12"/>
      <c r="AC68" s="12"/>
      <c r="AD68" s="48" t="s">
        <v>0</v>
      </c>
      <c r="AE68" s="46" t="s">
        <v>3</v>
      </c>
      <c r="AF68" s="48" t="s">
        <v>0</v>
      </c>
      <c r="AG68" s="46">
        <f>AG70+AG69</f>
        <v>95</v>
      </c>
      <c r="AH68" s="48">
        <v>0</v>
      </c>
      <c r="AI68" s="46">
        <f>AI70+AI69</f>
        <v>95</v>
      </c>
      <c r="AJ68" s="48">
        <v>0</v>
      </c>
      <c r="AK68" s="46">
        <v>0</v>
      </c>
      <c r="AL68" s="48" t="s">
        <v>0</v>
      </c>
      <c r="AM68" s="46">
        <v>100</v>
      </c>
      <c r="AN68" s="48" t="s">
        <v>0</v>
      </c>
      <c r="AO68" s="144" t="s">
        <v>158</v>
      </c>
      <c r="AP68" s="225"/>
      <c r="AQ68" s="8"/>
    </row>
    <row r="69" spans="1:43" ht="26.25" customHeight="1" x14ac:dyDescent="0.2">
      <c r="A69" s="1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214"/>
      <c r="Y69" s="217"/>
      <c r="Z69" s="218"/>
      <c r="AA69" s="13" t="s">
        <v>214</v>
      </c>
      <c r="AB69" s="12"/>
      <c r="AC69" s="12"/>
      <c r="AD69" s="48"/>
      <c r="AE69" s="46"/>
      <c r="AF69" s="48"/>
      <c r="AG69" s="46">
        <v>95</v>
      </c>
      <c r="AH69" s="48"/>
      <c r="AI69" s="46">
        <v>95</v>
      </c>
      <c r="AJ69" s="48"/>
      <c r="AK69" s="46">
        <v>0</v>
      </c>
      <c r="AL69" s="48"/>
      <c r="AM69" s="46">
        <v>100</v>
      </c>
      <c r="AN69" s="48"/>
      <c r="AO69" s="125"/>
      <c r="AP69" s="259"/>
      <c r="AQ69" s="8"/>
    </row>
    <row r="70" spans="1:43" ht="30" customHeight="1" x14ac:dyDescent="0.2">
      <c r="A70" s="16"/>
      <c r="B70" s="15" t="s">
        <v>1</v>
      </c>
      <c r="C70" s="15"/>
      <c r="D70" s="15">
        <v>1</v>
      </c>
      <c r="E70" s="15">
        <v>1</v>
      </c>
      <c r="F70" s="15">
        <v>1</v>
      </c>
      <c r="G70" s="15">
        <v>1</v>
      </c>
      <c r="H70" s="15">
        <v>1</v>
      </c>
      <c r="I70" s="15">
        <v>1</v>
      </c>
      <c r="J70" s="15">
        <v>1</v>
      </c>
      <c r="K70" s="15" t="s">
        <v>59</v>
      </c>
      <c r="L70" s="15"/>
      <c r="M70" s="15">
        <v>1</v>
      </c>
      <c r="N70" s="15">
        <v>1</v>
      </c>
      <c r="O70" s="15">
        <v>1</v>
      </c>
      <c r="P70" s="15">
        <v>4</v>
      </c>
      <c r="Q70" s="15">
        <v>4</v>
      </c>
      <c r="R70" s="15">
        <v>4</v>
      </c>
      <c r="S70" s="15">
        <v>4</v>
      </c>
      <c r="T70" s="15">
        <v>56</v>
      </c>
      <c r="U70" s="15"/>
      <c r="V70" s="15"/>
      <c r="W70" s="14">
        <v>31</v>
      </c>
      <c r="X70" s="215"/>
      <c r="Y70" s="204"/>
      <c r="Z70" s="219"/>
      <c r="AA70" s="13" t="s">
        <v>2</v>
      </c>
      <c r="AB70" s="12"/>
      <c r="AC70" s="12">
        <v>3</v>
      </c>
      <c r="AD70" s="48" t="s">
        <v>0</v>
      </c>
      <c r="AE70" s="46" t="s">
        <v>3</v>
      </c>
      <c r="AF70" s="48">
        <v>0</v>
      </c>
      <c r="AG70" s="46">
        <v>0</v>
      </c>
      <c r="AH70" s="48">
        <v>0</v>
      </c>
      <c r="AI70" s="46">
        <v>0</v>
      </c>
      <c r="AJ70" s="48">
        <v>0</v>
      </c>
      <c r="AK70" s="46">
        <v>0</v>
      </c>
      <c r="AL70" s="48" t="s">
        <v>0</v>
      </c>
      <c r="AM70" s="46">
        <v>100</v>
      </c>
      <c r="AN70" s="48" t="s">
        <v>0</v>
      </c>
      <c r="AO70" s="125" t="s">
        <v>0</v>
      </c>
      <c r="AP70" s="259"/>
      <c r="AQ70" s="8"/>
    </row>
    <row r="71" spans="1:43" ht="30" customHeight="1" x14ac:dyDescent="0.2">
      <c r="A71" s="1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4"/>
      <c r="X71" s="116"/>
      <c r="Y71" s="153" t="s">
        <v>10</v>
      </c>
      <c r="Z71" s="156" t="s">
        <v>191</v>
      </c>
      <c r="AA71" s="13" t="s">
        <v>111</v>
      </c>
      <c r="AB71" s="12"/>
      <c r="AC71" s="12"/>
      <c r="AD71" s="117"/>
      <c r="AE71" s="83"/>
      <c r="AF71" s="117"/>
      <c r="AG71" s="83">
        <v>2</v>
      </c>
      <c r="AH71" s="117"/>
      <c r="AI71" s="83">
        <v>2</v>
      </c>
      <c r="AJ71" s="117"/>
      <c r="AK71" s="83">
        <v>0</v>
      </c>
      <c r="AL71" s="117"/>
      <c r="AM71" s="46">
        <v>100</v>
      </c>
      <c r="AN71" s="117"/>
      <c r="AO71" s="117"/>
      <c r="AP71" s="224"/>
      <c r="AQ71" s="8"/>
    </row>
    <row r="72" spans="1:43" ht="52.5" customHeight="1" x14ac:dyDescent="0.2">
      <c r="A72" s="1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90" t="s">
        <v>213</v>
      </c>
      <c r="Y72" s="186" t="s">
        <v>220</v>
      </c>
      <c r="Z72" s="187"/>
      <c r="AA72" s="13" t="s">
        <v>4</v>
      </c>
      <c r="AB72" s="12"/>
      <c r="AC72" s="12"/>
      <c r="AD72" s="48"/>
      <c r="AE72" s="46"/>
      <c r="AF72" s="48"/>
      <c r="AG72" s="46">
        <f>AG73+AG74</f>
        <v>759</v>
      </c>
      <c r="AH72" s="48"/>
      <c r="AI72" s="46">
        <f>AI73+AI74</f>
        <v>712.45</v>
      </c>
      <c r="AJ72" s="48"/>
      <c r="AK72" s="46">
        <f>AK73+AK74</f>
        <v>46.55</v>
      </c>
      <c r="AL72" s="48"/>
      <c r="AM72" s="46">
        <f>AM73</f>
        <v>93.866930171278</v>
      </c>
      <c r="AN72" s="48"/>
      <c r="AO72" s="162" t="s">
        <v>155</v>
      </c>
      <c r="AP72" s="225" t="s">
        <v>240</v>
      </c>
      <c r="AQ72" s="8"/>
    </row>
    <row r="73" spans="1:43" ht="30" customHeight="1" x14ac:dyDescent="0.2">
      <c r="A73" s="1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4"/>
      <c r="X73" s="211"/>
      <c r="Y73" s="207"/>
      <c r="Z73" s="208"/>
      <c r="AA73" s="13" t="s">
        <v>214</v>
      </c>
      <c r="AB73" s="12"/>
      <c r="AC73" s="12"/>
      <c r="AD73" s="48"/>
      <c r="AE73" s="46"/>
      <c r="AF73" s="48"/>
      <c r="AG73" s="46">
        <v>759</v>
      </c>
      <c r="AH73" s="48"/>
      <c r="AI73" s="46">
        <v>712.45</v>
      </c>
      <c r="AJ73" s="48"/>
      <c r="AK73" s="46">
        <v>46.55</v>
      </c>
      <c r="AL73" s="48"/>
      <c r="AM73" s="46">
        <f>AI73*100/AG73</f>
        <v>93.866930171278</v>
      </c>
      <c r="AN73" s="48"/>
      <c r="AO73" s="117"/>
      <c r="AP73" s="223"/>
      <c r="AQ73" s="8"/>
    </row>
    <row r="74" spans="1:43" ht="30" customHeight="1" x14ac:dyDescent="0.2">
      <c r="A74" s="16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4"/>
      <c r="X74" s="191"/>
      <c r="Y74" s="188"/>
      <c r="Z74" s="189"/>
      <c r="AA74" s="13" t="s">
        <v>112</v>
      </c>
      <c r="AB74" s="12"/>
      <c r="AC74" s="12"/>
      <c r="AD74" s="48"/>
      <c r="AE74" s="46"/>
      <c r="AF74" s="48"/>
      <c r="AG74" s="46">
        <v>0</v>
      </c>
      <c r="AH74" s="48"/>
      <c r="AI74" s="46">
        <v>0</v>
      </c>
      <c r="AJ74" s="48"/>
      <c r="AK74" s="46">
        <v>0</v>
      </c>
      <c r="AL74" s="48"/>
      <c r="AM74" s="46">
        <v>100</v>
      </c>
      <c r="AN74" s="48"/>
      <c r="AO74" s="117"/>
      <c r="AP74" s="223"/>
      <c r="AQ74" s="8"/>
    </row>
    <row r="75" spans="1:43" ht="18.75" customHeight="1" x14ac:dyDescent="0.2">
      <c r="A75" s="16"/>
      <c r="B75" s="15" t="s">
        <v>1</v>
      </c>
      <c r="C75" s="15"/>
      <c r="D75" s="15">
        <v>1</v>
      </c>
      <c r="E75" s="15">
        <v>1</v>
      </c>
      <c r="F75" s="15">
        <v>1</v>
      </c>
      <c r="G75" s="15">
        <v>1</v>
      </c>
      <c r="H75" s="15">
        <v>1</v>
      </c>
      <c r="I75" s="15">
        <v>1</v>
      </c>
      <c r="J75" s="15">
        <v>1</v>
      </c>
      <c r="K75" s="15" t="s">
        <v>59</v>
      </c>
      <c r="L75" s="15"/>
      <c r="M75" s="15">
        <v>1</v>
      </c>
      <c r="N75" s="15">
        <v>1</v>
      </c>
      <c r="O75" s="15">
        <v>1</v>
      </c>
      <c r="P75" s="15">
        <v>4</v>
      </c>
      <c r="Q75" s="15">
        <v>4</v>
      </c>
      <c r="R75" s="15">
        <v>4</v>
      </c>
      <c r="S75" s="15">
        <v>4</v>
      </c>
      <c r="T75" s="15">
        <v>56</v>
      </c>
      <c r="U75" s="15"/>
      <c r="V75" s="15"/>
      <c r="W75" s="14">
        <v>32</v>
      </c>
      <c r="X75" s="44"/>
      <c r="Y75" s="154" t="s">
        <v>10</v>
      </c>
      <c r="Z75" s="153" t="s">
        <v>215</v>
      </c>
      <c r="AA75" s="15" t="s">
        <v>15</v>
      </c>
      <c r="AB75" s="12"/>
      <c r="AC75" s="12"/>
      <c r="AD75" s="125" t="s">
        <v>60</v>
      </c>
      <c r="AE75" s="150" t="s">
        <v>8</v>
      </c>
      <c r="AF75" s="125">
        <v>0</v>
      </c>
      <c r="AG75" s="46">
        <v>100</v>
      </c>
      <c r="AH75" s="48">
        <v>0</v>
      </c>
      <c r="AI75" s="46">
        <v>100</v>
      </c>
      <c r="AJ75" s="48" t="s">
        <v>8</v>
      </c>
      <c r="AK75" s="46">
        <v>0</v>
      </c>
      <c r="AL75" s="48" t="s">
        <v>8</v>
      </c>
      <c r="AM75" s="46">
        <v>100</v>
      </c>
      <c r="AN75" s="125" t="s">
        <v>24</v>
      </c>
      <c r="AO75" s="125"/>
      <c r="AP75" s="224"/>
      <c r="AQ75" s="8"/>
    </row>
    <row r="76" spans="1:43" ht="28.5" customHeight="1" x14ac:dyDescent="0.2">
      <c r="A76" s="16"/>
      <c r="B76" s="15" t="s">
        <v>1</v>
      </c>
      <c r="C76" s="15">
        <v>0</v>
      </c>
      <c r="D76" s="15">
        <v>1</v>
      </c>
      <c r="E76" s="15">
        <v>1</v>
      </c>
      <c r="F76" s="15"/>
      <c r="G76" s="15">
        <v>2</v>
      </c>
      <c r="H76" s="15">
        <v>2</v>
      </c>
      <c r="I76" s="15">
        <v>2</v>
      </c>
      <c r="J76" s="15">
        <v>2</v>
      </c>
      <c r="K76" s="15" t="s">
        <v>45</v>
      </c>
      <c r="L76" s="15">
        <v>0</v>
      </c>
      <c r="M76" s="15">
        <v>1</v>
      </c>
      <c r="N76" s="15">
        <v>0</v>
      </c>
      <c r="O76" s="15"/>
      <c r="P76" s="15">
        <v>3</v>
      </c>
      <c r="Q76" s="15">
        <v>0</v>
      </c>
      <c r="R76" s="15"/>
      <c r="S76" s="15">
        <v>8</v>
      </c>
      <c r="T76" s="15">
        <v>73</v>
      </c>
      <c r="U76" s="15">
        <v>0</v>
      </c>
      <c r="V76" s="15">
        <v>0</v>
      </c>
      <c r="W76" s="14">
        <v>32</v>
      </c>
      <c r="X76" s="22" t="s">
        <v>0</v>
      </c>
      <c r="Y76" s="145" t="s">
        <v>210</v>
      </c>
      <c r="Z76" s="244" t="s">
        <v>207</v>
      </c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09"/>
      <c r="AP76" s="57" t="s">
        <v>0</v>
      </c>
      <c r="AQ76" s="8"/>
    </row>
    <row r="77" spans="1:43" ht="26.25" customHeight="1" x14ac:dyDescent="0.2">
      <c r="A77" s="16"/>
      <c r="B77" s="15" t="s">
        <v>1</v>
      </c>
      <c r="C77" s="15"/>
      <c r="D77" s="15">
        <v>1</v>
      </c>
      <c r="E77" s="15">
        <v>1</v>
      </c>
      <c r="F77" s="15">
        <v>1</v>
      </c>
      <c r="G77" s="15">
        <v>2</v>
      </c>
      <c r="H77" s="15">
        <v>2</v>
      </c>
      <c r="I77" s="15">
        <v>2</v>
      </c>
      <c r="J77" s="15"/>
      <c r="K77" s="15"/>
      <c r="L77" s="15"/>
      <c r="M77" s="15"/>
      <c r="N77" s="15"/>
      <c r="O77" s="15">
        <v>0</v>
      </c>
      <c r="P77" s="15"/>
      <c r="Q77" s="15"/>
      <c r="R77" s="15">
        <v>0</v>
      </c>
      <c r="S77" s="15"/>
      <c r="T77" s="15"/>
      <c r="U77" s="15"/>
      <c r="V77" s="15"/>
      <c r="W77" s="14">
        <v>13</v>
      </c>
      <c r="X77" s="58"/>
      <c r="Y77" s="154" t="s">
        <v>44</v>
      </c>
      <c r="Z77" s="156" t="s">
        <v>208</v>
      </c>
      <c r="AA77" s="6" t="s">
        <v>15</v>
      </c>
      <c r="AB77" s="4"/>
      <c r="AC77" s="4"/>
      <c r="AD77" s="19" t="s">
        <v>58</v>
      </c>
      <c r="AE77" s="147" t="s">
        <v>0</v>
      </c>
      <c r="AF77" s="19" t="s">
        <v>0</v>
      </c>
      <c r="AG77" s="92">
        <v>100</v>
      </c>
      <c r="AH77" s="93" t="s">
        <v>56</v>
      </c>
      <c r="AI77" s="92">
        <v>100</v>
      </c>
      <c r="AJ77" s="93" t="s">
        <v>55</v>
      </c>
      <c r="AK77" s="92">
        <v>0</v>
      </c>
      <c r="AL77" s="93" t="s">
        <v>54</v>
      </c>
      <c r="AM77" s="92">
        <v>100</v>
      </c>
      <c r="AN77" s="19" t="s">
        <v>53</v>
      </c>
      <c r="AO77" s="149"/>
      <c r="AP77" s="125"/>
      <c r="AQ77" s="8"/>
    </row>
    <row r="78" spans="1:43" ht="49.5" customHeight="1" x14ac:dyDescent="0.2">
      <c r="A78" s="16"/>
      <c r="B78" s="15" t="s">
        <v>1</v>
      </c>
      <c r="C78" s="15"/>
      <c r="D78" s="15">
        <v>1</v>
      </c>
      <c r="E78" s="15">
        <v>1</v>
      </c>
      <c r="F78" s="15">
        <v>1</v>
      </c>
      <c r="G78" s="15">
        <v>3</v>
      </c>
      <c r="H78" s="15">
        <v>3</v>
      </c>
      <c r="I78" s="15">
        <v>3</v>
      </c>
      <c r="J78" s="15">
        <v>3</v>
      </c>
      <c r="K78" s="15" t="s">
        <v>11</v>
      </c>
      <c r="L78" s="15"/>
      <c r="M78" s="15"/>
      <c r="N78" s="15"/>
      <c r="O78" s="15">
        <v>0</v>
      </c>
      <c r="P78" s="15"/>
      <c r="Q78" s="15"/>
      <c r="R78" s="15">
        <v>0</v>
      </c>
      <c r="S78" s="15"/>
      <c r="T78" s="15"/>
      <c r="U78" s="15"/>
      <c r="V78" s="15"/>
      <c r="W78" s="14">
        <v>20</v>
      </c>
      <c r="X78" s="192">
        <v>2</v>
      </c>
      <c r="Y78" s="209" t="s">
        <v>116</v>
      </c>
      <c r="Z78" s="200"/>
      <c r="AA78" s="13" t="s">
        <v>4</v>
      </c>
      <c r="AB78" s="12"/>
      <c r="AC78" s="12"/>
      <c r="AD78" s="140" t="s">
        <v>0</v>
      </c>
      <c r="AE78" s="166" t="s">
        <v>3</v>
      </c>
      <c r="AF78" s="140">
        <v>0</v>
      </c>
      <c r="AG78" s="166">
        <f>AG79</f>
        <v>7411.0497800000003</v>
      </c>
      <c r="AH78" s="140" t="s">
        <v>0</v>
      </c>
      <c r="AI78" s="166">
        <f>AI79</f>
        <v>7331.7247900000002</v>
      </c>
      <c r="AJ78" s="140" t="s">
        <v>0</v>
      </c>
      <c r="AK78" s="166">
        <f>AG78-AI78</f>
        <v>79.324990000000071</v>
      </c>
      <c r="AL78" s="140" t="s">
        <v>0</v>
      </c>
      <c r="AM78" s="166">
        <f>AM79</f>
        <v>98.929638953255022</v>
      </c>
      <c r="AN78" s="140" t="s">
        <v>0</v>
      </c>
      <c r="AO78" s="144" t="s">
        <v>155</v>
      </c>
      <c r="AP78" s="125" t="s">
        <v>237</v>
      </c>
      <c r="AQ78" s="8"/>
    </row>
    <row r="79" spans="1:43" ht="29.25" customHeight="1" x14ac:dyDescent="0.2">
      <c r="A79" s="16"/>
      <c r="B79" s="15" t="s">
        <v>1</v>
      </c>
      <c r="C79" s="15"/>
      <c r="D79" s="15">
        <v>1</v>
      </c>
      <c r="E79" s="15">
        <v>1</v>
      </c>
      <c r="F79" s="15">
        <v>1</v>
      </c>
      <c r="G79" s="15">
        <v>3</v>
      </c>
      <c r="H79" s="15">
        <v>3</v>
      </c>
      <c r="I79" s="15">
        <v>3</v>
      </c>
      <c r="J79" s="15">
        <v>3</v>
      </c>
      <c r="K79" s="15" t="s">
        <v>11</v>
      </c>
      <c r="L79" s="15"/>
      <c r="M79" s="15"/>
      <c r="N79" s="15"/>
      <c r="O79" s="15">
        <v>0</v>
      </c>
      <c r="P79" s="15"/>
      <c r="Q79" s="15"/>
      <c r="R79" s="15">
        <v>0</v>
      </c>
      <c r="S79" s="15"/>
      <c r="T79" s="15"/>
      <c r="U79" s="15"/>
      <c r="V79" s="15"/>
      <c r="W79" s="14">
        <v>21</v>
      </c>
      <c r="X79" s="192"/>
      <c r="Y79" s="209"/>
      <c r="Z79" s="243"/>
      <c r="AA79" s="139" t="s">
        <v>2</v>
      </c>
      <c r="AB79" s="132"/>
      <c r="AC79" s="132">
        <v>3</v>
      </c>
      <c r="AD79" s="141" t="s">
        <v>0</v>
      </c>
      <c r="AE79" s="167" t="s">
        <v>3</v>
      </c>
      <c r="AF79" s="141">
        <v>0</v>
      </c>
      <c r="AG79" s="167">
        <v>7411.0497800000003</v>
      </c>
      <c r="AH79" s="141" t="s">
        <v>0</v>
      </c>
      <c r="AI79" s="167">
        <v>7331.7247900000002</v>
      </c>
      <c r="AJ79" s="141" t="s">
        <v>0</v>
      </c>
      <c r="AK79" s="167">
        <f>AG79-AI79</f>
        <v>79.324990000000071</v>
      </c>
      <c r="AL79" s="141" t="s">
        <v>0</v>
      </c>
      <c r="AM79" s="167">
        <f>AI79*100/AG79</f>
        <v>98.929638953255022</v>
      </c>
      <c r="AN79" s="141" t="s">
        <v>0</v>
      </c>
      <c r="AO79" s="138" t="s">
        <v>0</v>
      </c>
      <c r="AP79" s="125"/>
      <c r="AQ79" s="8"/>
    </row>
    <row r="80" spans="1:43" ht="24.75" customHeight="1" x14ac:dyDescent="0.2">
      <c r="A80" s="16"/>
      <c r="B80" s="15" t="s">
        <v>1</v>
      </c>
      <c r="C80" s="15">
        <v>0</v>
      </c>
      <c r="D80" s="15">
        <v>1</v>
      </c>
      <c r="E80" s="15">
        <v>1</v>
      </c>
      <c r="F80" s="15"/>
      <c r="G80" s="15">
        <v>3</v>
      </c>
      <c r="H80" s="15">
        <v>3</v>
      </c>
      <c r="I80" s="15"/>
      <c r="J80" s="15">
        <v>3</v>
      </c>
      <c r="K80" s="15" t="s">
        <v>11</v>
      </c>
      <c r="L80" s="15">
        <v>0</v>
      </c>
      <c r="M80" s="15">
        <v>1</v>
      </c>
      <c r="N80" s="15">
        <v>1</v>
      </c>
      <c r="O80" s="15">
        <v>1</v>
      </c>
      <c r="P80" s="15">
        <v>3</v>
      </c>
      <c r="Q80" s="15">
        <v>0</v>
      </c>
      <c r="R80" s="15"/>
      <c r="S80" s="15">
        <v>3</v>
      </c>
      <c r="T80" s="15">
        <v>60</v>
      </c>
      <c r="U80" s="15">
        <v>0</v>
      </c>
      <c r="V80" s="15">
        <v>0</v>
      </c>
      <c r="W80" s="14">
        <v>32</v>
      </c>
      <c r="X80" s="109" t="s">
        <v>57</v>
      </c>
      <c r="Y80" s="152" t="s">
        <v>211</v>
      </c>
      <c r="Z80" s="200" t="s">
        <v>170</v>
      </c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57" t="s">
        <v>0</v>
      </c>
      <c r="AQ80" s="8"/>
    </row>
    <row r="81" spans="1:43" ht="25.5" customHeight="1" x14ac:dyDescent="0.2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4"/>
      <c r="X81" s="59"/>
      <c r="Y81" s="153" t="s">
        <v>43</v>
      </c>
      <c r="Z81" s="153" t="s">
        <v>174</v>
      </c>
      <c r="AA81" s="15" t="s">
        <v>111</v>
      </c>
      <c r="AB81" s="152"/>
      <c r="AC81" s="152"/>
      <c r="AD81" s="125"/>
      <c r="AE81" s="125"/>
      <c r="AF81" s="125"/>
      <c r="AG81" s="125">
        <v>0</v>
      </c>
      <c r="AH81" s="125"/>
      <c r="AI81" s="125">
        <v>0</v>
      </c>
      <c r="AJ81" s="125"/>
      <c r="AK81" s="125">
        <v>0</v>
      </c>
      <c r="AL81" s="125"/>
      <c r="AM81" s="48">
        <v>100</v>
      </c>
      <c r="AN81" s="125"/>
      <c r="AO81" s="125"/>
      <c r="AP81" s="57"/>
      <c r="AQ81" s="8"/>
    </row>
    <row r="82" spans="1:43" ht="27.75" customHeight="1" x14ac:dyDescent="0.2">
      <c r="A82" s="16"/>
      <c r="B82" s="15" t="s">
        <v>1</v>
      </c>
      <c r="C82" s="15">
        <v>0</v>
      </c>
      <c r="D82" s="15">
        <v>1</v>
      </c>
      <c r="E82" s="15">
        <v>1</v>
      </c>
      <c r="F82" s="15"/>
      <c r="G82" s="15">
        <v>3</v>
      </c>
      <c r="H82" s="15">
        <v>3</v>
      </c>
      <c r="I82" s="15"/>
      <c r="J82" s="15">
        <v>3</v>
      </c>
      <c r="K82" s="15" t="s">
        <v>11</v>
      </c>
      <c r="L82" s="15">
        <v>0</v>
      </c>
      <c r="M82" s="15">
        <v>1</v>
      </c>
      <c r="N82" s="15">
        <v>1</v>
      </c>
      <c r="O82" s="15"/>
      <c r="P82" s="15">
        <v>1</v>
      </c>
      <c r="Q82" s="15">
        <v>1</v>
      </c>
      <c r="R82" s="15">
        <v>1</v>
      </c>
      <c r="S82" s="15">
        <v>2</v>
      </c>
      <c r="T82" s="15">
        <v>32</v>
      </c>
      <c r="U82" s="15">
        <v>0</v>
      </c>
      <c r="V82" s="15">
        <v>0</v>
      </c>
      <c r="W82" s="14">
        <v>32</v>
      </c>
      <c r="X82" s="110" t="s">
        <v>52</v>
      </c>
      <c r="Y82" s="145" t="s">
        <v>212</v>
      </c>
      <c r="Z82" s="200" t="s">
        <v>117</v>
      </c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57" t="s">
        <v>0</v>
      </c>
      <c r="AQ82" s="8"/>
    </row>
    <row r="83" spans="1:43" ht="27.75" customHeight="1" x14ac:dyDescent="0.2">
      <c r="A83" s="16"/>
      <c r="B83" s="15" t="s">
        <v>1</v>
      </c>
      <c r="C83" s="15"/>
      <c r="D83" s="15">
        <v>1</v>
      </c>
      <c r="E83" s="15">
        <v>1</v>
      </c>
      <c r="F83" s="15">
        <v>1</v>
      </c>
      <c r="G83" s="15">
        <v>3</v>
      </c>
      <c r="H83" s="15">
        <v>3</v>
      </c>
      <c r="I83" s="15">
        <v>3</v>
      </c>
      <c r="J83" s="15">
        <v>3</v>
      </c>
      <c r="K83" s="15" t="s">
        <v>11</v>
      </c>
      <c r="L83" s="15"/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/>
      <c r="T83" s="15"/>
      <c r="U83" s="15"/>
      <c r="V83" s="15"/>
      <c r="W83" s="14">
        <v>23</v>
      </c>
      <c r="X83" s="20"/>
      <c r="Y83" s="157" t="s">
        <v>14</v>
      </c>
      <c r="Z83" s="17" t="s">
        <v>132</v>
      </c>
      <c r="AA83" s="6" t="s">
        <v>15</v>
      </c>
      <c r="AB83" s="4"/>
      <c r="AC83" s="4"/>
      <c r="AD83" s="149" t="s">
        <v>18</v>
      </c>
      <c r="AE83" s="147" t="s">
        <v>8</v>
      </c>
      <c r="AF83" s="149">
        <v>0</v>
      </c>
      <c r="AG83" s="92">
        <v>100</v>
      </c>
      <c r="AH83" s="94" t="s">
        <v>16</v>
      </c>
      <c r="AI83" s="92">
        <v>100</v>
      </c>
      <c r="AJ83" s="94" t="s">
        <v>16</v>
      </c>
      <c r="AK83" s="92">
        <v>0</v>
      </c>
      <c r="AL83" s="94" t="s">
        <v>16</v>
      </c>
      <c r="AM83" s="92">
        <v>100</v>
      </c>
      <c r="AN83" s="149" t="s">
        <v>16</v>
      </c>
      <c r="AO83" s="149"/>
      <c r="AP83" s="125"/>
      <c r="AQ83" s="8"/>
    </row>
    <row r="84" spans="1:43" ht="53.25" customHeight="1" x14ac:dyDescent="0.2">
      <c r="A84" s="16"/>
      <c r="B84" s="15" t="s">
        <v>1</v>
      </c>
      <c r="C84" s="15"/>
      <c r="D84" s="15">
        <v>1</v>
      </c>
      <c r="E84" s="15">
        <v>1</v>
      </c>
      <c r="F84" s="15">
        <v>1</v>
      </c>
      <c r="G84" s="15">
        <v>3</v>
      </c>
      <c r="H84" s="15">
        <v>3</v>
      </c>
      <c r="I84" s="15">
        <v>3</v>
      </c>
      <c r="J84" s="15">
        <v>3</v>
      </c>
      <c r="K84" s="15" t="s">
        <v>11</v>
      </c>
      <c r="L84" s="15"/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31</v>
      </c>
      <c r="U84" s="15"/>
      <c r="V84" s="15"/>
      <c r="W84" s="14">
        <v>30</v>
      </c>
      <c r="X84" s="241" t="s">
        <v>51</v>
      </c>
      <c r="Y84" s="186" t="s">
        <v>176</v>
      </c>
      <c r="Z84" s="194"/>
      <c r="AA84" s="13" t="s">
        <v>4</v>
      </c>
      <c r="AB84" s="12"/>
      <c r="AC84" s="12"/>
      <c r="AD84" s="48" t="s">
        <v>0</v>
      </c>
      <c r="AE84" s="46" t="s">
        <v>3</v>
      </c>
      <c r="AF84" s="48" t="s">
        <v>0</v>
      </c>
      <c r="AG84" s="46">
        <v>0</v>
      </c>
      <c r="AH84" s="48">
        <v>0</v>
      </c>
      <c r="AI84" s="46">
        <v>0</v>
      </c>
      <c r="AJ84" s="48">
        <v>0</v>
      </c>
      <c r="AK84" s="46">
        <v>0</v>
      </c>
      <c r="AL84" s="48">
        <v>0</v>
      </c>
      <c r="AM84" s="46">
        <v>100</v>
      </c>
      <c r="AN84" s="48">
        <v>0</v>
      </c>
      <c r="AO84" s="125" t="s">
        <v>160</v>
      </c>
      <c r="AP84" s="225"/>
      <c r="AQ84" s="8"/>
    </row>
    <row r="85" spans="1:43" ht="25.5" customHeight="1" x14ac:dyDescent="0.2">
      <c r="A85" s="16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4"/>
      <c r="X85" s="242"/>
      <c r="Y85" s="195"/>
      <c r="Z85" s="196"/>
      <c r="AA85" s="15" t="s">
        <v>112</v>
      </c>
      <c r="AB85" s="12"/>
      <c r="AC85" s="12"/>
      <c r="AD85" s="48"/>
      <c r="AE85" s="46"/>
      <c r="AF85" s="48"/>
      <c r="AG85" s="46">
        <v>0</v>
      </c>
      <c r="AH85" s="48"/>
      <c r="AI85" s="46">
        <v>0</v>
      </c>
      <c r="AJ85" s="48"/>
      <c r="AK85" s="46">
        <v>0</v>
      </c>
      <c r="AL85" s="48"/>
      <c r="AM85" s="46">
        <v>100</v>
      </c>
      <c r="AN85" s="48"/>
      <c r="AO85" s="125"/>
      <c r="AP85" s="223"/>
      <c r="AQ85" s="8"/>
    </row>
    <row r="86" spans="1:43" ht="27" customHeight="1" x14ac:dyDescent="0.2">
      <c r="A86" s="16"/>
      <c r="B86" s="15" t="s">
        <v>1</v>
      </c>
      <c r="C86" s="15"/>
      <c r="D86" s="15">
        <v>1</v>
      </c>
      <c r="E86" s="15">
        <v>1</v>
      </c>
      <c r="F86" s="15">
        <v>1</v>
      </c>
      <c r="G86" s="15">
        <v>3</v>
      </c>
      <c r="H86" s="15">
        <v>3</v>
      </c>
      <c r="I86" s="15">
        <v>3</v>
      </c>
      <c r="J86" s="15">
        <v>3</v>
      </c>
      <c r="K86" s="15" t="s">
        <v>11</v>
      </c>
      <c r="L86" s="15"/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31</v>
      </c>
      <c r="U86" s="15"/>
      <c r="V86" s="15"/>
      <c r="W86" s="14">
        <v>32</v>
      </c>
      <c r="X86" s="62"/>
      <c r="Y86" s="153" t="s">
        <v>10</v>
      </c>
      <c r="Z86" s="153" t="s">
        <v>152</v>
      </c>
      <c r="AA86" s="15" t="s">
        <v>15</v>
      </c>
      <c r="AB86" s="12"/>
      <c r="AC86" s="12"/>
      <c r="AD86" s="125" t="s">
        <v>41</v>
      </c>
      <c r="AE86" s="150" t="s">
        <v>8</v>
      </c>
      <c r="AF86" s="125">
        <v>0</v>
      </c>
      <c r="AG86" s="46">
        <v>100</v>
      </c>
      <c r="AH86" s="48" t="s">
        <v>25</v>
      </c>
      <c r="AI86" s="46">
        <v>100</v>
      </c>
      <c r="AJ86" s="48" t="s">
        <v>25</v>
      </c>
      <c r="AK86" s="46">
        <v>0</v>
      </c>
      <c r="AL86" s="48" t="s">
        <v>25</v>
      </c>
      <c r="AM86" s="46">
        <v>100</v>
      </c>
      <c r="AN86" s="125" t="s">
        <v>25</v>
      </c>
      <c r="AO86" s="125"/>
      <c r="AP86" s="224"/>
      <c r="AQ86" s="8"/>
    </row>
    <row r="87" spans="1:43" ht="51" customHeight="1" x14ac:dyDescent="0.2">
      <c r="A87" s="16"/>
      <c r="B87" s="15" t="s">
        <v>1</v>
      </c>
      <c r="C87" s="15"/>
      <c r="D87" s="15">
        <v>1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 t="s">
        <v>11</v>
      </c>
      <c r="L87" s="15"/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2</v>
      </c>
      <c r="T87" s="15">
        <v>32</v>
      </c>
      <c r="U87" s="15"/>
      <c r="V87" s="15"/>
      <c r="W87" s="14">
        <v>30</v>
      </c>
      <c r="X87" s="237" t="s">
        <v>50</v>
      </c>
      <c r="Y87" s="209" t="s">
        <v>177</v>
      </c>
      <c r="Z87" s="212"/>
      <c r="AA87" s="13" t="s">
        <v>4</v>
      </c>
      <c r="AB87" s="12"/>
      <c r="AC87" s="12"/>
      <c r="AD87" s="61" t="s">
        <v>0</v>
      </c>
      <c r="AE87" s="60" t="s">
        <v>3</v>
      </c>
      <c r="AF87" s="61" t="s">
        <v>0</v>
      </c>
      <c r="AG87" s="60">
        <v>0</v>
      </c>
      <c r="AH87" s="61" t="s">
        <v>0</v>
      </c>
      <c r="AI87" s="60">
        <v>0</v>
      </c>
      <c r="AJ87" s="61" t="s">
        <v>0</v>
      </c>
      <c r="AK87" s="60">
        <v>0</v>
      </c>
      <c r="AL87" s="61" t="s">
        <v>0</v>
      </c>
      <c r="AM87" s="60">
        <v>100</v>
      </c>
      <c r="AN87" s="61" t="s">
        <v>0</v>
      </c>
      <c r="AO87" s="125" t="s">
        <v>155</v>
      </c>
      <c r="AP87" s="225"/>
      <c r="AQ87" s="8"/>
    </row>
    <row r="88" spans="1:43" ht="27.75" customHeight="1" x14ac:dyDescent="0.2">
      <c r="A88" s="16"/>
      <c r="B88" s="15" t="s">
        <v>1</v>
      </c>
      <c r="C88" s="15"/>
      <c r="D88" s="15">
        <v>1</v>
      </c>
      <c r="E88" s="15">
        <v>1</v>
      </c>
      <c r="F88" s="15">
        <v>1</v>
      </c>
      <c r="G88" s="15">
        <v>3</v>
      </c>
      <c r="H88" s="15">
        <v>3</v>
      </c>
      <c r="I88" s="15">
        <v>3</v>
      </c>
      <c r="J88" s="15">
        <v>3</v>
      </c>
      <c r="K88" s="15" t="s">
        <v>11</v>
      </c>
      <c r="L88" s="15"/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2</v>
      </c>
      <c r="T88" s="15">
        <v>32</v>
      </c>
      <c r="U88" s="15"/>
      <c r="V88" s="15"/>
      <c r="W88" s="14">
        <v>31</v>
      </c>
      <c r="X88" s="237"/>
      <c r="Y88" s="213"/>
      <c r="Z88" s="212"/>
      <c r="AA88" s="13" t="s">
        <v>2</v>
      </c>
      <c r="AB88" s="12"/>
      <c r="AC88" s="12">
        <v>3</v>
      </c>
      <c r="AD88" s="61" t="s">
        <v>0</v>
      </c>
      <c r="AE88" s="60" t="s">
        <v>3</v>
      </c>
      <c r="AF88" s="61">
        <v>0</v>
      </c>
      <c r="AG88" s="60">
        <v>0</v>
      </c>
      <c r="AH88" s="61" t="s">
        <v>0</v>
      </c>
      <c r="AI88" s="60">
        <v>0</v>
      </c>
      <c r="AJ88" s="61" t="s">
        <v>0</v>
      </c>
      <c r="AK88" s="60">
        <v>0</v>
      </c>
      <c r="AL88" s="61" t="s">
        <v>0</v>
      </c>
      <c r="AM88" s="60">
        <v>100</v>
      </c>
      <c r="AN88" s="61" t="s">
        <v>0</v>
      </c>
      <c r="AO88" s="153" t="s">
        <v>0</v>
      </c>
      <c r="AP88" s="223"/>
      <c r="AQ88" s="8"/>
    </row>
    <row r="89" spans="1:43" ht="14.25" customHeight="1" x14ac:dyDescent="0.2">
      <c r="A89" s="16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  <c r="X89" s="62"/>
      <c r="Y89" s="153" t="s">
        <v>10</v>
      </c>
      <c r="Z89" s="153" t="s">
        <v>135</v>
      </c>
      <c r="AA89" s="15" t="s">
        <v>15</v>
      </c>
      <c r="AB89" s="12"/>
      <c r="AC89" s="12"/>
      <c r="AD89" s="125"/>
      <c r="AE89" s="150"/>
      <c r="AF89" s="125"/>
      <c r="AG89" s="46">
        <v>100</v>
      </c>
      <c r="AH89" s="48"/>
      <c r="AI89" s="46">
        <v>100</v>
      </c>
      <c r="AJ89" s="48"/>
      <c r="AK89" s="46">
        <v>0</v>
      </c>
      <c r="AL89" s="48"/>
      <c r="AM89" s="46">
        <v>100</v>
      </c>
      <c r="AN89" s="125"/>
      <c r="AO89" s="125"/>
      <c r="AP89" s="224"/>
      <c r="AQ89" s="8"/>
    </row>
    <row r="90" spans="1:43" ht="51" customHeight="1" x14ac:dyDescent="0.2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4"/>
      <c r="X90" s="241" t="s">
        <v>49</v>
      </c>
      <c r="Y90" s="186" t="s">
        <v>178</v>
      </c>
      <c r="Z90" s="187"/>
      <c r="AA90" s="15" t="s">
        <v>4</v>
      </c>
      <c r="AB90" s="12"/>
      <c r="AC90" s="12"/>
      <c r="AD90" s="48"/>
      <c r="AE90" s="46"/>
      <c r="AF90" s="48"/>
      <c r="AG90" s="46">
        <v>0</v>
      </c>
      <c r="AH90" s="48"/>
      <c r="AI90" s="46">
        <v>0</v>
      </c>
      <c r="AJ90" s="48"/>
      <c r="AK90" s="46">
        <v>0</v>
      </c>
      <c r="AL90" s="48"/>
      <c r="AM90" s="46">
        <v>100</v>
      </c>
      <c r="AN90" s="48"/>
      <c r="AO90" s="125" t="s">
        <v>155</v>
      </c>
      <c r="AP90" s="225"/>
      <c r="AQ90" s="8"/>
    </row>
    <row r="91" spans="1:43" ht="28.5" customHeight="1" x14ac:dyDescent="0.2">
      <c r="A91" s="1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4"/>
      <c r="X91" s="242"/>
      <c r="Y91" s="188"/>
      <c r="Z91" s="189"/>
      <c r="AA91" s="15" t="s">
        <v>112</v>
      </c>
      <c r="AB91" s="12"/>
      <c r="AC91" s="12"/>
      <c r="AD91" s="48"/>
      <c r="AE91" s="46"/>
      <c r="AF91" s="48"/>
      <c r="AG91" s="46">
        <v>0</v>
      </c>
      <c r="AH91" s="48"/>
      <c r="AI91" s="46">
        <v>0</v>
      </c>
      <c r="AJ91" s="48"/>
      <c r="AK91" s="46">
        <v>0</v>
      </c>
      <c r="AL91" s="48"/>
      <c r="AM91" s="46">
        <v>100</v>
      </c>
      <c r="AN91" s="48"/>
      <c r="AO91" s="34"/>
      <c r="AP91" s="223"/>
      <c r="AQ91" s="8"/>
    </row>
    <row r="92" spans="1:43" ht="14.25" customHeight="1" x14ac:dyDescent="0.2">
      <c r="A92" s="1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4"/>
      <c r="X92" s="62"/>
      <c r="Y92" s="153" t="s">
        <v>10</v>
      </c>
      <c r="Z92" s="153" t="s">
        <v>136</v>
      </c>
      <c r="AA92" s="15" t="s">
        <v>15</v>
      </c>
      <c r="AB92" s="12"/>
      <c r="AC92" s="12"/>
      <c r="AD92" s="9"/>
      <c r="AE92" s="150"/>
      <c r="AF92" s="9"/>
      <c r="AG92" s="46">
        <v>100</v>
      </c>
      <c r="AH92" s="47"/>
      <c r="AI92" s="46">
        <v>100</v>
      </c>
      <c r="AJ92" s="47"/>
      <c r="AK92" s="46">
        <v>0</v>
      </c>
      <c r="AL92" s="47"/>
      <c r="AM92" s="46">
        <v>100</v>
      </c>
      <c r="AN92" s="9"/>
      <c r="AO92" s="125"/>
      <c r="AP92" s="224"/>
      <c r="AQ92" s="8"/>
    </row>
    <row r="93" spans="1:43" ht="27" customHeight="1" x14ac:dyDescent="0.25">
      <c r="A93" s="16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4"/>
      <c r="X93" s="109" t="s">
        <v>193</v>
      </c>
      <c r="Y93" s="152" t="s">
        <v>212</v>
      </c>
      <c r="Z93" s="244" t="s">
        <v>118</v>
      </c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7"/>
      <c r="AQ93" s="8"/>
    </row>
    <row r="94" spans="1:43" ht="28.5" customHeight="1" x14ac:dyDescent="0.2">
      <c r="A94" s="16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4"/>
      <c r="X94" s="62"/>
      <c r="Y94" s="153" t="s">
        <v>14</v>
      </c>
      <c r="Z94" s="153" t="s">
        <v>153</v>
      </c>
      <c r="AA94" s="15" t="s">
        <v>111</v>
      </c>
      <c r="AB94" s="12"/>
      <c r="AC94" s="12"/>
      <c r="AD94" s="9"/>
      <c r="AE94" s="150"/>
      <c r="AF94" s="9"/>
      <c r="AG94" s="150">
        <v>50</v>
      </c>
      <c r="AH94" s="9"/>
      <c r="AI94" s="150">
        <v>50</v>
      </c>
      <c r="AJ94" s="9"/>
      <c r="AK94" s="150">
        <v>0</v>
      </c>
      <c r="AL94" s="9"/>
      <c r="AM94" s="46">
        <v>100</v>
      </c>
      <c r="AN94" s="9"/>
      <c r="AO94" s="125"/>
      <c r="AP94" s="125"/>
      <c r="AQ94" s="8"/>
    </row>
    <row r="95" spans="1:43" ht="50.25" customHeight="1" x14ac:dyDescent="0.2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4"/>
      <c r="X95" s="241" t="s">
        <v>194</v>
      </c>
      <c r="Y95" s="186" t="s">
        <v>179</v>
      </c>
      <c r="Z95" s="187"/>
      <c r="AA95" s="15" t="s">
        <v>4</v>
      </c>
      <c r="AB95" s="12"/>
      <c r="AC95" s="12"/>
      <c r="AD95" s="47"/>
      <c r="AE95" s="46"/>
      <c r="AF95" s="47"/>
      <c r="AG95" s="46">
        <v>0</v>
      </c>
      <c r="AH95" s="47"/>
      <c r="AI95" s="46">
        <v>0</v>
      </c>
      <c r="AJ95" s="47"/>
      <c r="AK95" s="46">
        <v>0</v>
      </c>
      <c r="AL95" s="47"/>
      <c r="AM95" s="155" t="s">
        <v>231</v>
      </c>
      <c r="AN95" s="47"/>
      <c r="AO95" s="125" t="s">
        <v>155</v>
      </c>
      <c r="AP95" s="225"/>
      <c r="AQ95" s="8"/>
    </row>
    <row r="96" spans="1:43" ht="28.5" customHeight="1" x14ac:dyDescent="0.2">
      <c r="A96" s="1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4"/>
      <c r="X96" s="242"/>
      <c r="Y96" s="188"/>
      <c r="Z96" s="189"/>
      <c r="AA96" s="15" t="s">
        <v>112</v>
      </c>
      <c r="AB96" s="12"/>
      <c r="AC96" s="12"/>
      <c r="AD96" s="47"/>
      <c r="AE96" s="46"/>
      <c r="AF96" s="47"/>
      <c r="AG96" s="46">
        <v>0</v>
      </c>
      <c r="AH96" s="47"/>
      <c r="AI96" s="46">
        <v>0</v>
      </c>
      <c r="AJ96" s="47"/>
      <c r="AK96" s="46">
        <v>0</v>
      </c>
      <c r="AL96" s="47"/>
      <c r="AM96" s="155" t="s">
        <v>231</v>
      </c>
      <c r="AN96" s="47"/>
      <c r="AO96" s="125"/>
      <c r="AP96" s="223"/>
      <c r="AQ96" s="8"/>
    </row>
    <row r="97" spans="1:43" ht="16.5" customHeight="1" x14ac:dyDescent="0.2">
      <c r="A97" s="1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4"/>
      <c r="X97" s="62"/>
      <c r="Y97" s="153" t="s">
        <v>10</v>
      </c>
      <c r="Z97" s="153" t="s">
        <v>151</v>
      </c>
      <c r="AA97" s="15" t="s">
        <v>111</v>
      </c>
      <c r="AB97" s="12"/>
      <c r="AC97" s="12"/>
      <c r="AD97" s="9"/>
      <c r="AE97" s="150"/>
      <c r="AF97" s="9"/>
      <c r="AG97" s="155" t="s">
        <v>24</v>
      </c>
      <c r="AH97" s="9"/>
      <c r="AI97" s="155" t="s">
        <v>24</v>
      </c>
      <c r="AJ97" s="9"/>
      <c r="AK97" s="155" t="s">
        <v>8</v>
      </c>
      <c r="AL97" s="9"/>
      <c r="AM97" s="155" t="s">
        <v>231</v>
      </c>
      <c r="AN97" s="9"/>
      <c r="AO97" s="125"/>
      <c r="AP97" s="224"/>
      <c r="AQ97" s="8"/>
    </row>
    <row r="98" spans="1:43" ht="51.75" customHeight="1" x14ac:dyDescent="0.2">
      <c r="A98" s="1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4"/>
      <c r="X98" s="241" t="s">
        <v>195</v>
      </c>
      <c r="Y98" s="186" t="s">
        <v>180</v>
      </c>
      <c r="Z98" s="187"/>
      <c r="AA98" s="15" t="s">
        <v>4</v>
      </c>
      <c r="AB98" s="12"/>
      <c r="AC98" s="12"/>
      <c r="AD98" s="47"/>
      <c r="AE98" s="46"/>
      <c r="AF98" s="47"/>
      <c r="AG98" s="46">
        <v>0</v>
      </c>
      <c r="AH98" s="47"/>
      <c r="AI98" s="46">
        <v>0</v>
      </c>
      <c r="AJ98" s="47"/>
      <c r="AK98" s="46">
        <v>0</v>
      </c>
      <c r="AL98" s="47"/>
      <c r="AM98" s="46">
        <v>100</v>
      </c>
      <c r="AN98" s="47"/>
      <c r="AO98" s="125" t="s">
        <v>160</v>
      </c>
      <c r="AP98" s="225"/>
      <c r="AQ98" s="8"/>
    </row>
    <row r="99" spans="1:43" ht="32.25" customHeight="1" x14ac:dyDescent="0.2">
      <c r="A99" s="1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4"/>
      <c r="X99" s="242"/>
      <c r="Y99" s="188"/>
      <c r="Z99" s="189"/>
      <c r="AA99" s="15" t="s">
        <v>112</v>
      </c>
      <c r="AB99" s="12"/>
      <c r="AC99" s="12"/>
      <c r="AD99" s="47"/>
      <c r="AE99" s="46"/>
      <c r="AF99" s="47"/>
      <c r="AG99" s="46">
        <v>0</v>
      </c>
      <c r="AH99" s="47"/>
      <c r="AI99" s="46">
        <v>0</v>
      </c>
      <c r="AJ99" s="47"/>
      <c r="AK99" s="46">
        <v>0</v>
      </c>
      <c r="AL99" s="47"/>
      <c r="AM99" s="46">
        <v>100</v>
      </c>
      <c r="AN99" s="47"/>
      <c r="AO99" s="125"/>
      <c r="AP99" s="223"/>
      <c r="AQ99" s="8"/>
    </row>
    <row r="100" spans="1:43" ht="26.25" customHeight="1" x14ac:dyDescent="0.2">
      <c r="A100" s="1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4"/>
      <c r="X100" s="62"/>
      <c r="Y100" s="153" t="s">
        <v>10</v>
      </c>
      <c r="Z100" s="153" t="s">
        <v>138</v>
      </c>
      <c r="AA100" s="15" t="s">
        <v>15</v>
      </c>
      <c r="AB100" s="12"/>
      <c r="AC100" s="12"/>
      <c r="AD100" s="9"/>
      <c r="AE100" s="150"/>
      <c r="AF100" s="9"/>
      <c r="AG100" s="46">
        <v>100</v>
      </c>
      <c r="AH100" s="47"/>
      <c r="AI100" s="46">
        <v>100</v>
      </c>
      <c r="AJ100" s="47"/>
      <c r="AK100" s="46">
        <v>0</v>
      </c>
      <c r="AL100" s="47"/>
      <c r="AM100" s="46">
        <v>100</v>
      </c>
      <c r="AN100" s="9"/>
      <c r="AO100" s="125"/>
      <c r="AP100" s="224"/>
      <c r="AQ100" s="8"/>
    </row>
    <row r="101" spans="1:43" ht="56.25" customHeight="1" x14ac:dyDescent="0.2">
      <c r="A101" s="1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  <c r="X101" s="241" t="s">
        <v>196</v>
      </c>
      <c r="Y101" s="186" t="s">
        <v>181</v>
      </c>
      <c r="Z101" s="187"/>
      <c r="AA101" s="15" t="s">
        <v>4</v>
      </c>
      <c r="AB101" s="12"/>
      <c r="AC101" s="12"/>
      <c r="AD101" s="48"/>
      <c r="AE101" s="46"/>
      <c r="AF101" s="48"/>
      <c r="AG101" s="46">
        <v>0</v>
      </c>
      <c r="AH101" s="48"/>
      <c r="AI101" s="46">
        <v>0</v>
      </c>
      <c r="AJ101" s="48"/>
      <c r="AK101" s="46">
        <v>0</v>
      </c>
      <c r="AL101" s="48"/>
      <c r="AM101" s="46">
        <v>100</v>
      </c>
      <c r="AN101" s="48"/>
      <c r="AO101" s="125" t="s">
        <v>155</v>
      </c>
      <c r="AP101" s="225"/>
      <c r="AQ101" s="8"/>
    </row>
    <row r="102" spans="1:43" ht="27" customHeight="1" x14ac:dyDescent="0.2">
      <c r="A102" s="1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4"/>
      <c r="X102" s="242"/>
      <c r="Y102" s="188"/>
      <c r="Z102" s="189"/>
      <c r="AA102" s="15" t="s">
        <v>112</v>
      </c>
      <c r="AB102" s="12"/>
      <c r="AC102" s="12"/>
      <c r="AD102" s="48"/>
      <c r="AE102" s="46"/>
      <c r="AF102" s="48"/>
      <c r="AG102" s="46">
        <v>0</v>
      </c>
      <c r="AH102" s="48"/>
      <c r="AI102" s="46">
        <v>0</v>
      </c>
      <c r="AJ102" s="48"/>
      <c r="AK102" s="46">
        <v>0</v>
      </c>
      <c r="AL102" s="48"/>
      <c r="AM102" s="46">
        <v>100</v>
      </c>
      <c r="AN102" s="48"/>
      <c r="AO102" s="125"/>
      <c r="AP102" s="223"/>
      <c r="AQ102" s="8"/>
    </row>
    <row r="103" spans="1:43" ht="15.75" customHeight="1" x14ac:dyDescent="0.2">
      <c r="A103" s="1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4"/>
      <c r="X103" s="111"/>
      <c r="Y103" s="153" t="s">
        <v>10</v>
      </c>
      <c r="Z103" s="17" t="s">
        <v>47</v>
      </c>
      <c r="AA103" s="15" t="s">
        <v>111</v>
      </c>
      <c r="AB103" s="12"/>
      <c r="AC103" s="12"/>
      <c r="AD103" s="9"/>
      <c r="AE103" s="150"/>
      <c r="AF103" s="9"/>
      <c r="AG103" s="150">
        <v>2</v>
      </c>
      <c r="AH103" s="9"/>
      <c r="AI103" s="150">
        <v>2</v>
      </c>
      <c r="AJ103" s="9"/>
      <c r="AK103" s="150">
        <v>0</v>
      </c>
      <c r="AL103" s="9"/>
      <c r="AM103" s="46">
        <v>100</v>
      </c>
      <c r="AN103" s="9"/>
      <c r="AO103" s="125"/>
      <c r="AP103" s="224"/>
      <c r="AQ103" s="8"/>
    </row>
    <row r="104" spans="1:43" ht="56.25" customHeight="1" x14ac:dyDescent="0.2">
      <c r="A104" s="1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4"/>
      <c r="X104" s="241" t="s">
        <v>197</v>
      </c>
      <c r="Y104" s="186" t="s">
        <v>182</v>
      </c>
      <c r="Z104" s="203"/>
      <c r="AA104" s="15" t="s">
        <v>4</v>
      </c>
      <c r="AB104" s="12"/>
      <c r="AC104" s="12"/>
      <c r="AD104" s="47"/>
      <c r="AE104" s="46"/>
      <c r="AF104" s="47"/>
      <c r="AG104" s="46">
        <f>AG105</f>
        <v>253.88</v>
      </c>
      <c r="AH104" s="47"/>
      <c r="AI104" s="46">
        <f>AI105</f>
        <v>253.875</v>
      </c>
      <c r="AJ104" s="47"/>
      <c r="AK104" s="46">
        <v>0</v>
      </c>
      <c r="AL104" s="47"/>
      <c r="AM104" s="46">
        <f>AM105</f>
        <v>100</v>
      </c>
      <c r="AN104" s="47"/>
      <c r="AO104" s="125" t="s">
        <v>158</v>
      </c>
      <c r="AP104" s="225"/>
      <c r="AQ104" s="8"/>
    </row>
    <row r="105" spans="1:43" ht="25.5" customHeight="1" x14ac:dyDescent="0.2">
      <c r="A105" s="1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4"/>
      <c r="X105" s="255"/>
      <c r="Y105" s="195"/>
      <c r="Z105" s="196"/>
      <c r="AA105" s="15" t="s">
        <v>112</v>
      </c>
      <c r="AB105" s="12"/>
      <c r="AC105" s="12"/>
      <c r="AD105" s="47"/>
      <c r="AE105" s="46"/>
      <c r="AF105" s="47"/>
      <c r="AG105" s="46">
        <v>253.88</v>
      </c>
      <c r="AH105" s="47"/>
      <c r="AI105" s="46">
        <v>253.875</v>
      </c>
      <c r="AJ105" s="47"/>
      <c r="AK105" s="46">
        <v>0</v>
      </c>
      <c r="AL105" s="47"/>
      <c r="AM105" s="46">
        <v>100</v>
      </c>
      <c r="AN105" s="47"/>
      <c r="AO105" s="125"/>
      <c r="AP105" s="223"/>
      <c r="AQ105" s="8"/>
    </row>
    <row r="106" spans="1:43" ht="24.75" customHeight="1" x14ac:dyDescent="0.2">
      <c r="A106" s="1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4"/>
      <c r="X106" s="242"/>
      <c r="Y106" s="153" t="s">
        <v>10</v>
      </c>
      <c r="Z106" s="153" t="s">
        <v>190</v>
      </c>
      <c r="AA106" s="15" t="s">
        <v>111</v>
      </c>
      <c r="AB106" s="12"/>
      <c r="AC106" s="12"/>
      <c r="AD106" s="9"/>
      <c r="AE106" s="150"/>
      <c r="AF106" s="9"/>
      <c r="AG106" s="150">
        <v>6</v>
      </c>
      <c r="AH106" s="9"/>
      <c r="AI106" s="150">
        <v>6</v>
      </c>
      <c r="AJ106" s="9"/>
      <c r="AK106" s="150">
        <v>0</v>
      </c>
      <c r="AL106" s="9"/>
      <c r="AM106" s="46">
        <v>100</v>
      </c>
      <c r="AN106" s="9"/>
      <c r="AO106" s="125"/>
      <c r="AP106" s="224"/>
      <c r="AQ106" s="8"/>
    </row>
    <row r="107" spans="1:43" ht="51" customHeight="1" x14ac:dyDescent="0.2">
      <c r="A107" s="1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4"/>
      <c r="X107" s="241" t="s">
        <v>198</v>
      </c>
      <c r="Y107" s="186" t="s">
        <v>183</v>
      </c>
      <c r="Z107" s="187"/>
      <c r="AA107" s="15" t="s">
        <v>4</v>
      </c>
      <c r="AB107" s="12"/>
      <c r="AC107" s="12"/>
      <c r="AD107" s="47"/>
      <c r="AE107" s="46"/>
      <c r="AF107" s="47"/>
      <c r="AG107" s="46">
        <v>0</v>
      </c>
      <c r="AH107" s="47"/>
      <c r="AI107" s="46">
        <v>0</v>
      </c>
      <c r="AJ107" s="47"/>
      <c r="AK107" s="46">
        <v>0</v>
      </c>
      <c r="AL107" s="47"/>
      <c r="AM107" s="46">
        <v>100</v>
      </c>
      <c r="AN107" s="47"/>
      <c r="AO107" s="125" t="s">
        <v>155</v>
      </c>
      <c r="AP107" s="225"/>
      <c r="AQ107" s="8"/>
    </row>
    <row r="108" spans="1:43" ht="27" customHeight="1" x14ac:dyDescent="0.2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4"/>
      <c r="X108" s="242"/>
      <c r="Y108" s="188"/>
      <c r="Z108" s="189"/>
      <c r="AA108" s="15" t="s">
        <v>112</v>
      </c>
      <c r="AB108" s="12"/>
      <c r="AC108" s="12"/>
      <c r="AD108" s="47"/>
      <c r="AE108" s="46"/>
      <c r="AF108" s="47"/>
      <c r="AG108" s="46">
        <v>0</v>
      </c>
      <c r="AH108" s="47"/>
      <c r="AI108" s="46">
        <v>0</v>
      </c>
      <c r="AJ108" s="47"/>
      <c r="AK108" s="46">
        <v>0</v>
      </c>
      <c r="AL108" s="47"/>
      <c r="AM108" s="46">
        <v>100</v>
      </c>
      <c r="AN108" s="47"/>
      <c r="AO108" s="125"/>
      <c r="AP108" s="223"/>
      <c r="AQ108" s="8"/>
    </row>
    <row r="109" spans="1:43" ht="21" customHeight="1" x14ac:dyDescent="0.2">
      <c r="A109" s="1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4"/>
      <c r="X109" s="62"/>
      <c r="Y109" s="153" t="s">
        <v>10</v>
      </c>
      <c r="Z109" s="153" t="s">
        <v>62</v>
      </c>
      <c r="AA109" s="15" t="s">
        <v>111</v>
      </c>
      <c r="AB109" s="12"/>
      <c r="AC109" s="12"/>
      <c r="AD109" s="9"/>
      <c r="AE109" s="150"/>
      <c r="AF109" s="9"/>
      <c r="AG109" s="175">
        <v>10</v>
      </c>
      <c r="AH109" s="9"/>
      <c r="AI109" s="175">
        <v>200</v>
      </c>
      <c r="AJ109" s="9"/>
      <c r="AK109" s="175">
        <v>190</v>
      </c>
      <c r="AL109" s="9"/>
      <c r="AM109" s="46">
        <v>100</v>
      </c>
      <c r="AN109" s="9"/>
      <c r="AO109" s="125"/>
      <c r="AP109" s="224"/>
      <c r="AQ109" s="8"/>
    </row>
    <row r="110" spans="1:43" ht="51.75" customHeight="1" x14ac:dyDescent="0.2">
      <c r="A110" s="1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4"/>
      <c r="X110" s="241" t="s">
        <v>199</v>
      </c>
      <c r="Y110" s="186" t="s">
        <v>184</v>
      </c>
      <c r="Z110" s="187"/>
      <c r="AA110" s="15" t="s">
        <v>4</v>
      </c>
      <c r="AB110" s="12"/>
      <c r="AC110" s="12"/>
      <c r="AD110" s="47"/>
      <c r="AE110" s="46"/>
      <c r="AF110" s="47"/>
      <c r="AG110" s="46">
        <f>AG111</f>
        <v>29.9998</v>
      </c>
      <c r="AH110" s="47"/>
      <c r="AI110" s="46">
        <f>AI111</f>
        <v>29.9998</v>
      </c>
      <c r="AJ110" s="47"/>
      <c r="AK110" s="46">
        <f>AK111</f>
        <v>0</v>
      </c>
      <c r="AL110" s="47"/>
      <c r="AM110" s="46">
        <f>AM111</f>
        <v>100</v>
      </c>
      <c r="AN110" s="47"/>
      <c r="AO110" s="125" t="s">
        <v>157</v>
      </c>
      <c r="AP110" s="225"/>
      <c r="AQ110" s="8"/>
    </row>
    <row r="111" spans="1:43" ht="28.5" customHeight="1" x14ac:dyDescent="0.2">
      <c r="A111" s="1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4"/>
      <c r="X111" s="242"/>
      <c r="Y111" s="188"/>
      <c r="Z111" s="189"/>
      <c r="AA111" s="15" t="s">
        <v>112</v>
      </c>
      <c r="AB111" s="12"/>
      <c r="AC111" s="12"/>
      <c r="AD111" s="47"/>
      <c r="AE111" s="46"/>
      <c r="AF111" s="47"/>
      <c r="AG111" s="46">
        <v>29.9998</v>
      </c>
      <c r="AH111" s="47"/>
      <c r="AI111" s="46">
        <v>29.9998</v>
      </c>
      <c r="AJ111" s="47"/>
      <c r="AK111" s="46">
        <v>0</v>
      </c>
      <c r="AL111" s="47"/>
      <c r="AM111" s="46">
        <v>100</v>
      </c>
      <c r="AN111" s="47"/>
      <c r="AO111" s="125"/>
      <c r="AP111" s="223"/>
      <c r="AQ111" s="8"/>
    </row>
    <row r="112" spans="1:43" ht="15" customHeight="1" x14ac:dyDescent="0.2">
      <c r="A112" s="1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4"/>
      <c r="X112" s="62"/>
      <c r="Y112" s="153" t="s">
        <v>10</v>
      </c>
      <c r="Z112" s="153" t="s">
        <v>62</v>
      </c>
      <c r="AA112" s="15" t="s">
        <v>111</v>
      </c>
      <c r="AB112" s="12"/>
      <c r="AC112" s="12"/>
      <c r="AD112" s="9"/>
      <c r="AE112" s="150"/>
      <c r="AF112" s="9"/>
      <c r="AG112" s="150">
        <v>1</v>
      </c>
      <c r="AH112" s="9"/>
      <c r="AI112" s="150">
        <v>1</v>
      </c>
      <c r="AJ112" s="9"/>
      <c r="AK112" s="150">
        <v>0</v>
      </c>
      <c r="AL112" s="9"/>
      <c r="AM112" s="46">
        <v>100</v>
      </c>
      <c r="AN112" s="9"/>
      <c r="AO112" s="125"/>
      <c r="AP112" s="224"/>
      <c r="AQ112" s="8"/>
    </row>
    <row r="113" spans="1:43" ht="33" customHeight="1" x14ac:dyDescent="0.2">
      <c r="A113" s="16"/>
      <c r="B113" s="15" t="s">
        <v>1</v>
      </c>
      <c r="C113" s="15">
        <v>0</v>
      </c>
      <c r="D113" s="15">
        <v>1</v>
      </c>
      <c r="E113" s="15">
        <v>1</v>
      </c>
      <c r="F113" s="15"/>
      <c r="G113" s="15">
        <v>3</v>
      </c>
      <c r="H113" s="15">
        <v>3</v>
      </c>
      <c r="I113" s="15"/>
      <c r="J113" s="15">
        <v>3</v>
      </c>
      <c r="K113" s="15" t="s">
        <v>11</v>
      </c>
      <c r="L113" s="15">
        <v>0</v>
      </c>
      <c r="M113" s="15">
        <v>1</v>
      </c>
      <c r="N113" s="15">
        <v>1</v>
      </c>
      <c r="O113" s="15"/>
      <c r="P113" s="15">
        <v>2</v>
      </c>
      <c r="Q113" s="15">
        <v>2</v>
      </c>
      <c r="R113" s="15">
        <v>2</v>
      </c>
      <c r="S113" s="15">
        <v>6</v>
      </c>
      <c r="T113" s="15">
        <v>48</v>
      </c>
      <c r="U113" s="15">
        <v>0</v>
      </c>
      <c r="V113" s="15">
        <v>0</v>
      </c>
      <c r="W113" s="14">
        <v>32</v>
      </c>
      <c r="X113" s="110" t="s">
        <v>200</v>
      </c>
      <c r="Y113" s="145" t="s">
        <v>212</v>
      </c>
      <c r="Z113" s="204" t="s">
        <v>130</v>
      </c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6"/>
      <c r="AQ113" s="8"/>
    </row>
    <row r="114" spans="1:43" ht="40.5" customHeight="1" x14ac:dyDescent="0.2">
      <c r="A114" s="16"/>
      <c r="B114" s="15" t="s">
        <v>1</v>
      </c>
      <c r="C114" s="15"/>
      <c r="D114" s="15">
        <v>1</v>
      </c>
      <c r="E114" s="15">
        <v>1</v>
      </c>
      <c r="F114" s="15">
        <v>1</v>
      </c>
      <c r="G114" s="15">
        <v>3</v>
      </c>
      <c r="H114" s="15">
        <v>3</v>
      </c>
      <c r="I114" s="15">
        <v>3</v>
      </c>
      <c r="J114" s="15">
        <v>3</v>
      </c>
      <c r="K114" s="15" t="s">
        <v>11</v>
      </c>
      <c r="L114" s="15"/>
      <c r="M114" s="15">
        <v>1</v>
      </c>
      <c r="N114" s="15">
        <v>1</v>
      </c>
      <c r="O114" s="15">
        <v>1</v>
      </c>
      <c r="P114" s="15">
        <v>2</v>
      </c>
      <c r="Q114" s="15">
        <v>2</v>
      </c>
      <c r="R114" s="15">
        <v>2</v>
      </c>
      <c r="S114" s="15"/>
      <c r="T114" s="15"/>
      <c r="U114" s="15"/>
      <c r="V114" s="15"/>
      <c r="W114" s="14">
        <v>23</v>
      </c>
      <c r="X114" s="112"/>
      <c r="Y114" s="157" t="s">
        <v>14</v>
      </c>
      <c r="Z114" s="17" t="s">
        <v>131</v>
      </c>
      <c r="AA114" s="6" t="s">
        <v>15</v>
      </c>
      <c r="AB114" s="4"/>
      <c r="AC114" s="4"/>
      <c r="AD114" s="149" t="s">
        <v>18</v>
      </c>
      <c r="AE114" s="147" t="s">
        <v>8</v>
      </c>
      <c r="AF114" s="149">
        <v>0</v>
      </c>
      <c r="AG114" s="92" t="s">
        <v>16</v>
      </c>
      <c r="AH114" s="94" t="s">
        <v>16</v>
      </c>
      <c r="AI114" s="92" t="s">
        <v>16</v>
      </c>
      <c r="AJ114" s="94" t="s">
        <v>16</v>
      </c>
      <c r="AK114" s="92">
        <v>0</v>
      </c>
      <c r="AL114" s="94" t="s">
        <v>16</v>
      </c>
      <c r="AM114" s="92">
        <v>100</v>
      </c>
      <c r="AN114" s="149" t="s">
        <v>16</v>
      </c>
      <c r="AO114" s="149"/>
      <c r="AP114" s="125"/>
      <c r="AQ114" s="8"/>
    </row>
    <row r="115" spans="1:43" ht="71.25" customHeight="1" x14ac:dyDescent="0.2">
      <c r="A115" s="16"/>
      <c r="B115" s="15" t="s">
        <v>1</v>
      </c>
      <c r="C115" s="15"/>
      <c r="D115" s="15">
        <v>1</v>
      </c>
      <c r="E115" s="15">
        <v>1</v>
      </c>
      <c r="F115" s="15">
        <v>1</v>
      </c>
      <c r="G115" s="15">
        <v>3</v>
      </c>
      <c r="H115" s="15">
        <v>3</v>
      </c>
      <c r="I115" s="15">
        <v>3</v>
      </c>
      <c r="J115" s="15">
        <v>3</v>
      </c>
      <c r="K115" s="15" t="s">
        <v>11</v>
      </c>
      <c r="L115" s="15"/>
      <c r="M115" s="15">
        <v>1</v>
      </c>
      <c r="N115" s="15">
        <v>1</v>
      </c>
      <c r="O115" s="15">
        <v>1</v>
      </c>
      <c r="P115" s="15">
        <v>2</v>
      </c>
      <c r="Q115" s="15">
        <v>2</v>
      </c>
      <c r="R115" s="15">
        <v>2</v>
      </c>
      <c r="S115" s="15">
        <v>2</v>
      </c>
      <c r="T115" s="15">
        <v>35</v>
      </c>
      <c r="U115" s="15"/>
      <c r="V115" s="15"/>
      <c r="W115" s="14">
        <v>30</v>
      </c>
      <c r="X115" s="237" t="s">
        <v>201</v>
      </c>
      <c r="Y115" s="209" t="s">
        <v>185</v>
      </c>
      <c r="Z115" s="212"/>
      <c r="AA115" s="13" t="s">
        <v>4</v>
      </c>
      <c r="AB115" s="12"/>
      <c r="AC115" s="12"/>
      <c r="AD115" s="48" t="s">
        <v>0</v>
      </c>
      <c r="AE115" s="46" t="s">
        <v>3</v>
      </c>
      <c r="AF115" s="48" t="s">
        <v>0</v>
      </c>
      <c r="AG115" s="46">
        <f>AG116</f>
        <v>0</v>
      </c>
      <c r="AH115" s="48" t="s">
        <v>0</v>
      </c>
      <c r="AI115" s="46">
        <f>AI116</f>
        <v>0</v>
      </c>
      <c r="AJ115" s="48" t="s">
        <v>0</v>
      </c>
      <c r="AK115" s="46">
        <f>AK116</f>
        <v>0</v>
      </c>
      <c r="AL115" s="170">
        <v>0</v>
      </c>
      <c r="AM115" s="173" t="s">
        <v>3</v>
      </c>
      <c r="AN115" s="48">
        <v>0</v>
      </c>
      <c r="AO115" s="125" t="s">
        <v>159</v>
      </c>
      <c r="AP115" s="225" t="s">
        <v>234</v>
      </c>
      <c r="AQ115" s="8"/>
    </row>
    <row r="116" spans="1:43" ht="27" customHeight="1" x14ac:dyDescent="0.2">
      <c r="A116" s="16"/>
      <c r="B116" s="15" t="s">
        <v>1</v>
      </c>
      <c r="C116" s="15"/>
      <c r="D116" s="15">
        <v>1</v>
      </c>
      <c r="E116" s="15">
        <v>1</v>
      </c>
      <c r="F116" s="15">
        <v>1</v>
      </c>
      <c r="G116" s="15">
        <v>3</v>
      </c>
      <c r="H116" s="15">
        <v>3</v>
      </c>
      <c r="I116" s="15">
        <v>3</v>
      </c>
      <c r="J116" s="15">
        <v>3</v>
      </c>
      <c r="K116" s="15" t="s">
        <v>11</v>
      </c>
      <c r="L116" s="15"/>
      <c r="M116" s="15">
        <v>1</v>
      </c>
      <c r="N116" s="15">
        <v>1</v>
      </c>
      <c r="O116" s="15">
        <v>1</v>
      </c>
      <c r="P116" s="15">
        <v>2</v>
      </c>
      <c r="Q116" s="15">
        <v>2</v>
      </c>
      <c r="R116" s="15">
        <v>2</v>
      </c>
      <c r="S116" s="15">
        <v>2</v>
      </c>
      <c r="T116" s="15">
        <v>35</v>
      </c>
      <c r="U116" s="15"/>
      <c r="V116" s="15"/>
      <c r="W116" s="14">
        <v>31</v>
      </c>
      <c r="X116" s="237"/>
      <c r="Y116" s="213"/>
      <c r="Z116" s="212"/>
      <c r="AA116" s="13" t="s">
        <v>2</v>
      </c>
      <c r="AB116" s="12"/>
      <c r="AC116" s="12">
        <v>3</v>
      </c>
      <c r="AD116" s="48" t="s">
        <v>0</v>
      </c>
      <c r="AE116" s="46" t="s">
        <v>3</v>
      </c>
      <c r="AF116" s="48">
        <v>0</v>
      </c>
      <c r="AG116" s="46">
        <v>0</v>
      </c>
      <c r="AH116" s="48" t="s">
        <v>0</v>
      </c>
      <c r="AI116" s="46">
        <v>0</v>
      </c>
      <c r="AJ116" s="48" t="s">
        <v>0</v>
      </c>
      <c r="AK116" s="46">
        <v>0</v>
      </c>
      <c r="AL116" s="170">
        <v>0</v>
      </c>
      <c r="AM116" s="173" t="s">
        <v>3</v>
      </c>
      <c r="AN116" s="48">
        <v>0</v>
      </c>
      <c r="AO116" s="153" t="s">
        <v>0</v>
      </c>
      <c r="AP116" s="223"/>
      <c r="AQ116" s="8"/>
    </row>
    <row r="117" spans="1:43" ht="12.75" customHeight="1" x14ac:dyDescent="0.2">
      <c r="A117" s="16"/>
      <c r="B117" s="15" t="s">
        <v>1</v>
      </c>
      <c r="C117" s="15"/>
      <c r="D117" s="15">
        <v>1</v>
      </c>
      <c r="E117" s="15">
        <v>1</v>
      </c>
      <c r="F117" s="15">
        <v>1</v>
      </c>
      <c r="G117" s="15">
        <v>3</v>
      </c>
      <c r="H117" s="15">
        <v>3</v>
      </c>
      <c r="I117" s="15">
        <v>3</v>
      </c>
      <c r="J117" s="15">
        <v>3</v>
      </c>
      <c r="K117" s="15" t="s">
        <v>11</v>
      </c>
      <c r="L117" s="15"/>
      <c r="M117" s="15">
        <v>1</v>
      </c>
      <c r="N117" s="15">
        <v>1</v>
      </c>
      <c r="O117" s="15">
        <v>1</v>
      </c>
      <c r="P117" s="15">
        <v>2</v>
      </c>
      <c r="Q117" s="15">
        <v>2</v>
      </c>
      <c r="R117" s="15">
        <v>2</v>
      </c>
      <c r="S117" s="15">
        <v>2</v>
      </c>
      <c r="T117" s="15">
        <v>35</v>
      </c>
      <c r="U117" s="15"/>
      <c r="V117" s="15"/>
      <c r="W117" s="14">
        <v>32</v>
      </c>
      <c r="X117" s="238"/>
      <c r="Y117" s="256" t="s">
        <v>10</v>
      </c>
      <c r="Z117" s="156" t="s">
        <v>120</v>
      </c>
      <c r="AA117" s="15" t="s">
        <v>9</v>
      </c>
      <c r="AB117" s="12"/>
      <c r="AC117" s="12"/>
      <c r="AD117" s="9" t="s">
        <v>38</v>
      </c>
      <c r="AE117" s="150" t="s">
        <v>8</v>
      </c>
      <c r="AF117" s="9">
        <v>0</v>
      </c>
      <c r="AG117" s="150">
        <v>0</v>
      </c>
      <c r="AH117" s="9" t="s">
        <v>37</v>
      </c>
      <c r="AI117" s="155" t="s">
        <v>8</v>
      </c>
      <c r="AJ117" s="63" t="s">
        <v>36</v>
      </c>
      <c r="AK117" s="155" t="s">
        <v>8</v>
      </c>
      <c r="AL117" s="63" t="s">
        <v>8</v>
      </c>
      <c r="AM117" s="173" t="s">
        <v>3</v>
      </c>
      <c r="AN117" s="84" t="s">
        <v>8</v>
      </c>
      <c r="AO117" s="125"/>
      <c r="AP117" s="223"/>
      <c r="AQ117" s="8"/>
    </row>
    <row r="118" spans="1:43" ht="12.75" customHeight="1" x14ac:dyDescent="0.2">
      <c r="A118" s="16"/>
      <c r="B118" s="15" t="s">
        <v>1</v>
      </c>
      <c r="C118" s="15"/>
      <c r="D118" s="15">
        <v>1</v>
      </c>
      <c r="E118" s="15">
        <v>1</v>
      </c>
      <c r="F118" s="15">
        <v>1</v>
      </c>
      <c r="G118" s="15">
        <v>3</v>
      </c>
      <c r="H118" s="15">
        <v>3</v>
      </c>
      <c r="I118" s="15">
        <v>3</v>
      </c>
      <c r="J118" s="15">
        <v>3</v>
      </c>
      <c r="K118" s="15" t="s">
        <v>11</v>
      </c>
      <c r="L118" s="15"/>
      <c r="M118" s="15">
        <v>1</v>
      </c>
      <c r="N118" s="15">
        <v>1</v>
      </c>
      <c r="O118" s="15">
        <v>1</v>
      </c>
      <c r="P118" s="15">
        <v>2</v>
      </c>
      <c r="Q118" s="15">
        <v>2</v>
      </c>
      <c r="R118" s="15">
        <v>2</v>
      </c>
      <c r="S118" s="15">
        <v>2</v>
      </c>
      <c r="T118" s="15">
        <v>35</v>
      </c>
      <c r="U118" s="15"/>
      <c r="V118" s="15"/>
      <c r="W118" s="14">
        <v>32</v>
      </c>
      <c r="X118" s="237"/>
      <c r="Y118" s="213"/>
      <c r="Z118" s="154" t="s">
        <v>119</v>
      </c>
      <c r="AA118" s="15" t="s">
        <v>9</v>
      </c>
      <c r="AB118" s="12"/>
      <c r="AC118" s="12"/>
      <c r="AD118" s="9" t="s">
        <v>35</v>
      </c>
      <c r="AE118" s="150" t="s">
        <v>8</v>
      </c>
      <c r="AF118" s="9">
        <v>0</v>
      </c>
      <c r="AG118" s="150">
        <v>0</v>
      </c>
      <c r="AH118" s="9" t="s">
        <v>34</v>
      </c>
      <c r="AI118" s="155" t="s">
        <v>8</v>
      </c>
      <c r="AJ118" s="63" t="s">
        <v>24</v>
      </c>
      <c r="AK118" s="155" t="s">
        <v>8</v>
      </c>
      <c r="AL118" s="63">
        <v>0</v>
      </c>
      <c r="AM118" s="173" t="s">
        <v>3</v>
      </c>
      <c r="AN118" s="84">
        <v>0</v>
      </c>
      <c r="AO118" s="125"/>
      <c r="AP118" s="224"/>
      <c r="AQ118" s="8"/>
    </row>
    <row r="119" spans="1:43" ht="42" customHeight="1" x14ac:dyDescent="0.2">
      <c r="A119" s="16"/>
      <c r="B119" s="15" t="s">
        <v>1</v>
      </c>
      <c r="C119" s="15"/>
      <c r="D119" s="15">
        <v>1</v>
      </c>
      <c r="E119" s="15">
        <v>1</v>
      </c>
      <c r="F119" s="15">
        <v>1</v>
      </c>
      <c r="G119" s="15">
        <v>3</v>
      </c>
      <c r="H119" s="15">
        <v>3</v>
      </c>
      <c r="I119" s="15">
        <v>3</v>
      </c>
      <c r="J119" s="15">
        <v>3</v>
      </c>
      <c r="K119" s="15" t="s">
        <v>11</v>
      </c>
      <c r="L119" s="15"/>
      <c r="M119" s="15">
        <v>1</v>
      </c>
      <c r="N119" s="15">
        <v>1</v>
      </c>
      <c r="O119" s="15">
        <v>1</v>
      </c>
      <c r="P119" s="15">
        <v>2</v>
      </c>
      <c r="Q119" s="15">
        <v>2</v>
      </c>
      <c r="R119" s="15">
        <v>2</v>
      </c>
      <c r="S119" s="15">
        <v>3</v>
      </c>
      <c r="T119" s="15">
        <v>40</v>
      </c>
      <c r="U119" s="15"/>
      <c r="V119" s="15"/>
      <c r="W119" s="14">
        <v>30</v>
      </c>
      <c r="X119" s="237" t="s">
        <v>202</v>
      </c>
      <c r="Y119" s="209" t="s">
        <v>186</v>
      </c>
      <c r="Z119" s="212"/>
      <c r="AA119" s="13" t="s">
        <v>4</v>
      </c>
      <c r="AB119" s="12"/>
      <c r="AC119" s="12"/>
      <c r="AD119" s="47" t="s">
        <v>0</v>
      </c>
      <c r="AE119" s="46" t="s">
        <v>3</v>
      </c>
      <c r="AF119" s="47" t="s">
        <v>0</v>
      </c>
      <c r="AG119" s="46">
        <f>AG120</f>
        <v>1644.2429199999999</v>
      </c>
      <c r="AH119" s="47" t="s">
        <v>0</v>
      </c>
      <c r="AI119" s="46">
        <f>AI120</f>
        <v>1610.1</v>
      </c>
      <c r="AJ119" s="47" t="s">
        <v>0</v>
      </c>
      <c r="AK119" s="46">
        <f>AK120</f>
        <v>34.166670000000003</v>
      </c>
      <c r="AL119" s="47" t="s">
        <v>0</v>
      </c>
      <c r="AM119" s="46">
        <f>AM120</f>
        <v>97.923486877474289</v>
      </c>
      <c r="AN119" s="47" t="s">
        <v>0</v>
      </c>
      <c r="AO119" s="125" t="s">
        <v>161</v>
      </c>
      <c r="AP119" s="225" t="s">
        <v>238</v>
      </c>
      <c r="AQ119" s="8"/>
    </row>
    <row r="120" spans="1:43" ht="24.75" customHeight="1" x14ac:dyDescent="0.2">
      <c r="A120" s="16"/>
      <c r="B120" s="15" t="s">
        <v>1</v>
      </c>
      <c r="C120" s="15"/>
      <c r="D120" s="15">
        <v>1</v>
      </c>
      <c r="E120" s="15">
        <v>1</v>
      </c>
      <c r="F120" s="15">
        <v>1</v>
      </c>
      <c r="G120" s="15">
        <v>3</v>
      </c>
      <c r="H120" s="15">
        <v>3</v>
      </c>
      <c r="I120" s="15">
        <v>3</v>
      </c>
      <c r="J120" s="15">
        <v>3</v>
      </c>
      <c r="K120" s="15" t="s">
        <v>11</v>
      </c>
      <c r="L120" s="15"/>
      <c r="M120" s="15">
        <v>1</v>
      </c>
      <c r="N120" s="15">
        <v>1</v>
      </c>
      <c r="O120" s="15">
        <v>1</v>
      </c>
      <c r="P120" s="15">
        <v>2</v>
      </c>
      <c r="Q120" s="15">
        <v>2</v>
      </c>
      <c r="R120" s="15">
        <v>2</v>
      </c>
      <c r="S120" s="15">
        <v>3</v>
      </c>
      <c r="T120" s="15">
        <v>40</v>
      </c>
      <c r="U120" s="15"/>
      <c r="V120" s="15"/>
      <c r="W120" s="14">
        <v>31</v>
      </c>
      <c r="X120" s="237"/>
      <c r="Y120" s="213"/>
      <c r="Z120" s="212"/>
      <c r="AA120" s="13" t="s">
        <v>2</v>
      </c>
      <c r="AB120" s="12"/>
      <c r="AC120" s="12">
        <v>3</v>
      </c>
      <c r="AD120" s="47" t="s">
        <v>0</v>
      </c>
      <c r="AE120" s="46" t="s">
        <v>3</v>
      </c>
      <c r="AF120" s="47">
        <v>0</v>
      </c>
      <c r="AG120" s="46">
        <v>1644.2429199999999</v>
      </c>
      <c r="AH120" s="47" t="s">
        <v>0</v>
      </c>
      <c r="AI120" s="46">
        <v>1610.1</v>
      </c>
      <c r="AJ120" s="47" t="s">
        <v>0</v>
      </c>
      <c r="AK120" s="46">
        <v>34.166670000000003</v>
      </c>
      <c r="AL120" s="47" t="s">
        <v>0</v>
      </c>
      <c r="AM120" s="46">
        <f>AI120*100/AG120</f>
        <v>97.923486877474289</v>
      </c>
      <c r="AN120" s="47" t="s">
        <v>0</v>
      </c>
      <c r="AO120" s="153" t="s">
        <v>0</v>
      </c>
      <c r="AP120" s="223"/>
      <c r="AQ120" s="8"/>
    </row>
    <row r="121" spans="1:43" ht="18" customHeight="1" x14ac:dyDescent="0.2">
      <c r="A121" s="16"/>
      <c r="B121" s="15" t="s">
        <v>1</v>
      </c>
      <c r="C121" s="15"/>
      <c r="D121" s="15">
        <v>1</v>
      </c>
      <c r="E121" s="15">
        <v>1</v>
      </c>
      <c r="F121" s="15">
        <v>1</v>
      </c>
      <c r="G121" s="15">
        <v>3</v>
      </c>
      <c r="H121" s="15">
        <v>3</v>
      </c>
      <c r="I121" s="15">
        <v>3</v>
      </c>
      <c r="J121" s="15">
        <v>3</v>
      </c>
      <c r="K121" s="15" t="s">
        <v>11</v>
      </c>
      <c r="L121" s="15"/>
      <c r="M121" s="15">
        <v>1</v>
      </c>
      <c r="N121" s="15">
        <v>1</v>
      </c>
      <c r="O121" s="15">
        <v>1</v>
      </c>
      <c r="P121" s="15">
        <v>2</v>
      </c>
      <c r="Q121" s="15">
        <v>2</v>
      </c>
      <c r="R121" s="15">
        <v>2</v>
      </c>
      <c r="S121" s="15">
        <v>3</v>
      </c>
      <c r="T121" s="15">
        <v>40</v>
      </c>
      <c r="U121" s="15"/>
      <c r="V121" s="15"/>
      <c r="W121" s="14">
        <v>32</v>
      </c>
      <c r="X121" s="238"/>
      <c r="Y121" s="256" t="s">
        <v>10</v>
      </c>
      <c r="Z121" s="156" t="s">
        <v>31</v>
      </c>
      <c r="AA121" s="15" t="s">
        <v>12</v>
      </c>
      <c r="AB121" s="12"/>
      <c r="AC121" s="12"/>
      <c r="AD121" s="9" t="s">
        <v>33</v>
      </c>
      <c r="AE121" s="150" t="s">
        <v>8</v>
      </c>
      <c r="AF121" s="9">
        <v>0</v>
      </c>
      <c r="AG121" s="150">
        <v>6</v>
      </c>
      <c r="AH121" s="9" t="s">
        <v>32</v>
      </c>
      <c r="AI121" s="150">
        <v>6</v>
      </c>
      <c r="AJ121" s="9" t="s">
        <v>32</v>
      </c>
      <c r="AK121" s="150">
        <v>0</v>
      </c>
      <c r="AL121" s="9" t="s">
        <v>23</v>
      </c>
      <c r="AM121" s="46">
        <v>100</v>
      </c>
      <c r="AN121" s="9" t="s">
        <v>8</v>
      </c>
      <c r="AO121" s="125"/>
      <c r="AP121" s="223"/>
      <c r="AQ121" s="8"/>
    </row>
    <row r="122" spans="1:43" ht="16.5" customHeight="1" x14ac:dyDescent="0.2">
      <c r="A122" s="16"/>
      <c r="B122" s="15" t="s">
        <v>1</v>
      </c>
      <c r="C122" s="15"/>
      <c r="D122" s="15">
        <v>1</v>
      </c>
      <c r="E122" s="15">
        <v>1</v>
      </c>
      <c r="F122" s="15">
        <v>1</v>
      </c>
      <c r="G122" s="15">
        <v>3</v>
      </c>
      <c r="H122" s="15">
        <v>3</v>
      </c>
      <c r="I122" s="15">
        <v>3</v>
      </c>
      <c r="J122" s="15">
        <v>3</v>
      </c>
      <c r="K122" s="15" t="s">
        <v>11</v>
      </c>
      <c r="L122" s="15"/>
      <c r="M122" s="15">
        <v>1</v>
      </c>
      <c r="N122" s="15">
        <v>1</v>
      </c>
      <c r="O122" s="15">
        <v>1</v>
      </c>
      <c r="P122" s="15">
        <v>2</v>
      </c>
      <c r="Q122" s="15">
        <v>2</v>
      </c>
      <c r="R122" s="15">
        <v>2</v>
      </c>
      <c r="S122" s="15">
        <v>3</v>
      </c>
      <c r="T122" s="15">
        <v>40</v>
      </c>
      <c r="U122" s="15"/>
      <c r="V122" s="15"/>
      <c r="W122" s="14">
        <v>32</v>
      </c>
      <c r="X122" s="237"/>
      <c r="Y122" s="213"/>
      <c r="Z122" s="154" t="s">
        <v>28</v>
      </c>
      <c r="AA122" s="15" t="s">
        <v>12</v>
      </c>
      <c r="AB122" s="12"/>
      <c r="AC122" s="12"/>
      <c r="AD122" s="9" t="s">
        <v>30</v>
      </c>
      <c r="AE122" s="150" t="s">
        <v>8</v>
      </c>
      <c r="AF122" s="9">
        <v>0</v>
      </c>
      <c r="AG122" s="150">
        <v>113</v>
      </c>
      <c r="AH122" s="9" t="s">
        <v>29</v>
      </c>
      <c r="AI122" s="150">
        <v>113</v>
      </c>
      <c r="AJ122" s="9" t="s">
        <v>8</v>
      </c>
      <c r="AK122" s="150" t="s">
        <v>8</v>
      </c>
      <c r="AL122" s="9" t="s">
        <v>8</v>
      </c>
      <c r="AM122" s="46">
        <v>100</v>
      </c>
      <c r="AN122" s="9" t="s">
        <v>8</v>
      </c>
      <c r="AO122" s="125"/>
      <c r="AP122" s="223"/>
      <c r="AQ122" s="8"/>
    </row>
    <row r="123" spans="1:43" ht="15.75" customHeight="1" x14ac:dyDescent="0.2">
      <c r="A123" s="16"/>
      <c r="B123" s="15" t="s">
        <v>1</v>
      </c>
      <c r="C123" s="15"/>
      <c r="D123" s="15">
        <v>1</v>
      </c>
      <c r="E123" s="15">
        <v>1</v>
      </c>
      <c r="F123" s="15">
        <v>1</v>
      </c>
      <c r="G123" s="15">
        <v>3</v>
      </c>
      <c r="H123" s="15">
        <v>3</v>
      </c>
      <c r="I123" s="15">
        <v>3</v>
      </c>
      <c r="J123" s="15">
        <v>3</v>
      </c>
      <c r="K123" s="15" t="s">
        <v>11</v>
      </c>
      <c r="L123" s="15"/>
      <c r="M123" s="15">
        <v>1</v>
      </c>
      <c r="N123" s="15">
        <v>1</v>
      </c>
      <c r="O123" s="15">
        <v>1</v>
      </c>
      <c r="P123" s="15">
        <v>2</v>
      </c>
      <c r="Q123" s="15">
        <v>2</v>
      </c>
      <c r="R123" s="15">
        <v>2</v>
      </c>
      <c r="S123" s="15">
        <v>3</v>
      </c>
      <c r="T123" s="15">
        <v>40</v>
      </c>
      <c r="U123" s="15"/>
      <c r="V123" s="15"/>
      <c r="W123" s="14">
        <v>32</v>
      </c>
      <c r="X123" s="237"/>
      <c r="Y123" s="213"/>
      <c r="Z123" s="154" t="s">
        <v>121</v>
      </c>
      <c r="AA123" s="15" t="s">
        <v>12</v>
      </c>
      <c r="AB123" s="12"/>
      <c r="AC123" s="12"/>
      <c r="AD123" s="9" t="s">
        <v>27</v>
      </c>
      <c r="AE123" s="150" t="s">
        <v>8</v>
      </c>
      <c r="AF123" s="9">
        <v>0</v>
      </c>
      <c r="AG123" s="150">
        <v>0</v>
      </c>
      <c r="AH123" s="9" t="s">
        <v>23</v>
      </c>
      <c r="AI123" s="150">
        <v>0</v>
      </c>
      <c r="AJ123" s="9" t="s">
        <v>23</v>
      </c>
      <c r="AK123" s="150">
        <v>0</v>
      </c>
      <c r="AL123" s="9" t="s">
        <v>25</v>
      </c>
      <c r="AM123" s="46">
        <v>100</v>
      </c>
      <c r="AN123" s="9" t="s">
        <v>8</v>
      </c>
      <c r="AO123" s="125"/>
      <c r="AP123" s="223"/>
      <c r="AQ123" s="8"/>
    </row>
    <row r="124" spans="1:43" ht="17.25" customHeight="1" x14ac:dyDescent="0.2">
      <c r="A124" s="1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4"/>
      <c r="X124" s="241"/>
      <c r="Y124" s="257"/>
      <c r="Z124" s="157" t="s">
        <v>120</v>
      </c>
      <c r="AA124" s="15" t="s">
        <v>111</v>
      </c>
      <c r="AB124" s="12"/>
      <c r="AC124" s="12"/>
      <c r="AD124" s="9"/>
      <c r="AE124" s="150"/>
      <c r="AF124" s="9"/>
      <c r="AG124" s="150">
        <v>8</v>
      </c>
      <c r="AH124" s="9"/>
      <c r="AI124" s="150">
        <v>8</v>
      </c>
      <c r="AJ124" s="9"/>
      <c r="AK124" s="150">
        <v>0</v>
      </c>
      <c r="AL124" s="9"/>
      <c r="AM124" s="46">
        <v>100</v>
      </c>
      <c r="AN124" s="9"/>
      <c r="AO124" s="125"/>
      <c r="AP124" s="223"/>
      <c r="AQ124" s="8"/>
    </row>
    <row r="125" spans="1:43" ht="16.5" customHeight="1" x14ac:dyDescent="0.2">
      <c r="A125" s="1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4"/>
      <c r="X125" s="241"/>
      <c r="Y125" s="257"/>
      <c r="Z125" s="157" t="s">
        <v>154</v>
      </c>
      <c r="AA125" s="15" t="s">
        <v>111</v>
      </c>
      <c r="AB125" s="12"/>
      <c r="AC125" s="12"/>
      <c r="AD125" s="9"/>
      <c r="AE125" s="150"/>
      <c r="AF125" s="9"/>
      <c r="AG125" s="150">
        <v>1</v>
      </c>
      <c r="AH125" s="9"/>
      <c r="AI125" s="150">
        <v>1</v>
      </c>
      <c r="AJ125" s="9"/>
      <c r="AK125" s="150">
        <v>0</v>
      </c>
      <c r="AL125" s="9"/>
      <c r="AM125" s="46">
        <v>100</v>
      </c>
      <c r="AN125" s="9"/>
      <c r="AO125" s="125"/>
      <c r="AP125" s="223"/>
      <c r="AQ125" s="8"/>
    </row>
    <row r="126" spans="1:43" ht="15.75" customHeight="1" x14ac:dyDescent="0.2">
      <c r="A126" s="1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4"/>
      <c r="X126" s="241"/>
      <c r="Y126" s="257"/>
      <c r="Z126" s="157" t="s">
        <v>137</v>
      </c>
      <c r="AA126" s="15" t="s">
        <v>111</v>
      </c>
      <c r="AB126" s="12"/>
      <c r="AC126" s="12"/>
      <c r="AD126" s="9"/>
      <c r="AE126" s="150"/>
      <c r="AF126" s="9"/>
      <c r="AG126" s="150">
        <v>2</v>
      </c>
      <c r="AH126" s="9"/>
      <c r="AI126" s="150">
        <v>2</v>
      </c>
      <c r="AJ126" s="9"/>
      <c r="AK126" s="150">
        <v>0</v>
      </c>
      <c r="AL126" s="9"/>
      <c r="AM126" s="46">
        <v>100</v>
      </c>
      <c r="AN126" s="9"/>
      <c r="AO126" s="48"/>
      <c r="AP126" s="223"/>
      <c r="AQ126" s="8"/>
    </row>
    <row r="127" spans="1:43" ht="27.75" customHeight="1" x14ac:dyDescent="0.2">
      <c r="A127" s="16"/>
      <c r="B127" s="15" t="s">
        <v>1</v>
      </c>
      <c r="C127" s="15"/>
      <c r="D127" s="15">
        <v>1</v>
      </c>
      <c r="E127" s="15">
        <v>1</v>
      </c>
      <c r="F127" s="15">
        <v>1</v>
      </c>
      <c r="G127" s="15">
        <v>3</v>
      </c>
      <c r="H127" s="15">
        <v>3</v>
      </c>
      <c r="I127" s="15">
        <v>3</v>
      </c>
      <c r="J127" s="15">
        <v>3</v>
      </c>
      <c r="K127" s="15" t="s">
        <v>11</v>
      </c>
      <c r="L127" s="15"/>
      <c r="M127" s="15">
        <v>1</v>
      </c>
      <c r="N127" s="15">
        <v>1</v>
      </c>
      <c r="O127" s="15">
        <v>1</v>
      </c>
      <c r="P127" s="15">
        <v>2</v>
      </c>
      <c r="Q127" s="15">
        <v>2</v>
      </c>
      <c r="R127" s="15">
        <v>2</v>
      </c>
      <c r="S127" s="15">
        <v>3</v>
      </c>
      <c r="T127" s="15">
        <v>40</v>
      </c>
      <c r="U127" s="15"/>
      <c r="V127" s="15"/>
      <c r="W127" s="14">
        <v>32</v>
      </c>
      <c r="X127" s="241"/>
      <c r="Y127" s="257"/>
      <c r="Z127" s="157" t="s">
        <v>216</v>
      </c>
      <c r="AA127" s="15" t="s">
        <v>12</v>
      </c>
      <c r="AB127" s="12"/>
      <c r="AC127" s="12"/>
      <c r="AD127" s="9" t="s">
        <v>26</v>
      </c>
      <c r="AE127" s="150" t="s">
        <v>8</v>
      </c>
      <c r="AF127" s="9">
        <v>0</v>
      </c>
      <c r="AG127" s="150">
        <v>0</v>
      </c>
      <c r="AH127" s="9" t="s">
        <v>25</v>
      </c>
      <c r="AI127" s="150">
        <v>0</v>
      </c>
      <c r="AJ127" s="9" t="s">
        <v>24</v>
      </c>
      <c r="AK127" s="150" t="s">
        <v>8</v>
      </c>
      <c r="AL127" s="9" t="s">
        <v>8</v>
      </c>
      <c r="AM127" s="46">
        <v>100</v>
      </c>
      <c r="AN127" s="9" t="s">
        <v>8</v>
      </c>
      <c r="AO127" s="125"/>
      <c r="AP127" s="224"/>
      <c r="AQ127" s="8"/>
    </row>
    <row r="128" spans="1:43" ht="55.5" customHeight="1" x14ac:dyDescent="0.2">
      <c r="A128" s="16"/>
      <c r="B128" s="15" t="s">
        <v>1</v>
      </c>
      <c r="C128" s="15"/>
      <c r="D128" s="15">
        <v>1</v>
      </c>
      <c r="E128" s="15">
        <v>1</v>
      </c>
      <c r="F128" s="15">
        <v>1</v>
      </c>
      <c r="G128" s="15">
        <v>3</v>
      </c>
      <c r="H128" s="15">
        <v>3</v>
      </c>
      <c r="I128" s="15">
        <v>3</v>
      </c>
      <c r="J128" s="15">
        <v>3</v>
      </c>
      <c r="K128" s="15" t="s">
        <v>11</v>
      </c>
      <c r="L128" s="15"/>
      <c r="M128" s="15">
        <v>1</v>
      </c>
      <c r="N128" s="15">
        <v>1</v>
      </c>
      <c r="O128" s="15">
        <v>1</v>
      </c>
      <c r="P128" s="15">
        <v>2</v>
      </c>
      <c r="Q128" s="15">
        <v>2</v>
      </c>
      <c r="R128" s="15">
        <v>2</v>
      </c>
      <c r="S128" s="15">
        <v>4</v>
      </c>
      <c r="T128" s="15">
        <v>36</v>
      </c>
      <c r="U128" s="15"/>
      <c r="V128" s="15"/>
      <c r="W128" s="14">
        <v>30</v>
      </c>
      <c r="X128" s="237" t="s">
        <v>203</v>
      </c>
      <c r="Y128" s="209" t="s">
        <v>187</v>
      </c>
      <c r="Z128" s="212"/>
      <c r="AA128" s="13" t="s">
        <v>4</v>
      </c>
      <c r="AB128" s="12"/>
      <c r="AC128" s="12"/>
      <c r="AD128" s="48" t="s">
        <v>0</v>
      </c>
      <c r="AE128" s="46" t="s">
        <v>3</v>
      </c>
      <c r="AF128" s="48" t="s">
        <v>0</v>
      </c>
      <c r="AG128" s="46">
        <f>AG129</f>
        <v>4654.7446</v>
      </c>
      <c r="AH128" s="48" t="s">
        <v>0</v>
      </c>
      <c r="AI128" s="46">
        <f>AI129</f>
        <v>4609.5912799999996</v>
      </c>
      <c r="AJ128" s="48" t="s">
        <v>0</v>
      </c>
      <c r="AK128" s="46">
        <f>AK129</f>
        <v>45.153320000000349</v>
      </c>
      <c r="AL128" s="48" t="s">
        <v>0</v>
      </c>
      <c r="AM128" s="46">
        <f>AM129</f>
        <v>99.029950644338243</v>
      </c>
      <c r="AN128" s="48" t="s">
        <v>0</v>
      </c>
      <c r="AO128" s="125" t="s">
        <v>156</v>
      </c>
      <c r="AP128" s="225" t="s">
        <v>241</v>
      </c>
      <c r="AQ128" s="8"/>
    </row>
    <row r="129" spans="1:43" ht="30.75" customHeight="1" x14ac:dyDescent="0.2">
      <c r="A129" s="16"/>
      <c r="B129" s="15" t="s">
        <v>1</v>
      </c>
      <c r="C129" s="15"/>
      <c r="D129" s="15">
        <v>1</v>
      </c>
      <c r="E129" s="15">
        <v>1</v>
      </c>
      <c r="F129" s="15">
        <v>1</v>
      </c>
      <c r="G129" s="15">
        <v>3</v>
      </c>
      <c r="H129" s="15">
        <v>3</v>
      </c>
      <c r="I129" s="15">
        <v>3</v>
      </c>
      <c r="J129" s="15">
        <v>3</v>
      </c>
      <c r="K129" s="15" t="s">
        <v>11</v>
      </c>
      <c r="L129" s="15"/>
      <c r="M129" s="15">
        <v>1</v>
      </c>
      <c r="N129" s="15">
        <v>1</v>
      </c>
      <c r="O129" s="15">
        <v>1</v>
      </c>
      <c r="P129" s="15">
        <v>2</v>
      </c>
      <c r="Q129" s="15">
        <v>2</v>
      </c>
      <c r="R129" s="15">
        <v>2</v>
      </c>
      <c r="S129" s="15">
        <v>4</v>
      </c>
      <c r="T129" s="15">
        <v>36</v>
      </c>
      <c r="U129" s="15"/>
      <c r="V129" s="15"/>
      <c r="W129" s="14">
        <v>31</v>
      </c>
      <c r="X129" s="237"/>
      <c r="Y129" s="213"/>
      <c r="Z129" s="212"/>
      <c r="AA129" s="13" t="s">
        <v>2</v>
      </c>
      <c r="AB129" s="12"/>
      <c r="AC129" s="12">
        <v>3</v>
      </c>
      <c r="AD129" s="48" t="s">
        <v>0</v>
      </c>
      <c r="AE129" s="46" t="s">
        <v>3</v>
      </c>
      <c r="AF129" s="48">
        <v>0</v>
      </c>
      <c r="AG129" s="46">
        <v>4654.7446</v>
      </c>
      <c r="AH129" s="48" t="s">
        <v>0</v>
      </c>
      <c r="AI129" s="46">
        <v>4609.5912799999996</v>
      </c>
      <c r="AJ129" s="48" t="s">
        <v>0</v>
      </c>
      <c r="AK129" s="46">
        <f>AG129-AI129</f>
        <v>45.153320000000349</v>
      </c>
      <c r="AL129" s="48" t="s">
        <v>0</v>
      </c>
      <c r="AM129" s="46">
        <f>AI129*100/AG129</f>
        <v>99.029950644338243</v>
      </c>
      <c r="AN129" s="48" t="s">
        <v>0</v>
      </c>
      <c r="AO129" s="34" t="s">
        <v>0</v>
      </c>
      <c r="AP129" s="223"/>
      <c r="AQ129" s="8"/>
    </row>
    <row r="130" spans="1:43" ht="33" customHeight="1" x14ac:dyDescent="0.2">
      <c r="A130" s="16"/>
      <c r="B130" s="15" t="s">
        <v>1</v>
      </c>
      <c r="C130" s="15"/>
      <c r="D130" s="15">
        <v>1</v>
      </c>
      <c r="E130" s="15">
        <v>1</v>
      </c>
      <c r="F130" s="15">
        <v>1</v>
      </c>
      <c r="G130" s="15">
        <v>3</v>
      </c>
      <c r="H130" s="15">
        <v>3</v>
      </c>
      <c r="I130" s="15">
        <v>3</v>
      </c>
      <c r="J130" s="15">
        <v>3</v>
      </c>
      <c r="K130" s="15" t="s">
        <v>11</v>
      </c>
      <c r="L130" s="15"/>
      <c r="M130" s="15">
        <v>1</v>
      </c>
      <c r="N130" s="15">
        <v>1</v>
      </c>
      <c r="O130" s="15">
        <v>1</v>
      </c>
      <c r="P130" s="15">
        <v>2</v>
      </c>
      <c r="Q130" s="15">
        <v>2</v>
      </c>
      <c r="R130" s="15">
        <v>2</v>
      </c>
      <c r="S130" s="15">
        <v>4</v>
      </c>
      <c r="T130" s="15">
        <v>36</v>
      </c>
      <c r="U130" s="15"/>
      <c r="V130" s="15"/>
      <c r="W130" s="14">
        <v>32</v>
      </c>
      <c r="X130" s="113"/>
      <c r="Y130" s="17" t="s">
        <v>10</v>
      </c>
      <c r="Z130" s="17" t="s">
        <v>122</v>
      </c>
      <c r="AA130" s="15" t="s">
        <v>15</v>
      </c>
      <c r="AB130" s="12"/>
      <c r="AC130" s="12"/>
      <c r="AD130" s="125" t="s">
        <v>22</v>
      </c>
      <c r="AE130" s="150" t="s">
        <v>8</v>
      </c>
      <c r="AF130" s="125">
        <v>0</v>
      </c>
      <c r="AG130" s="46">
        <v>100</v>
      </c>
      <c r="AH130" s="48" t="s">
        <v>21</v>
      </c>
      <c r="AI130" s="46">
        <v>100</v>
      </c>
      <c r="AJ130" s="48" t="s">
        <v>20</v>
      </c>
      <c r="AK130" s="46">
        <v>0</v>
      </c>
      <c r="AL130" s="48" t="s">
        <v>19</v>
      </c>
      <c r="AM130" s="46">
        <v>100</v>
      </c>
      <c r="AN130" s="125" t="s">
        <v>16</v>
      </c>
      <c r="AO130" s="125"/>
      <c r="AP130" s="224"/>
      <c r="AQ130" s="8"/>
    </row>
    <row r="131" spans="1:43" ht="66" customHeight="1" x14ac:dyDescent="0.2">
      <c r="A131" s="16"/>
      <c r="B131" s="15" t="s">
        <v>1</v>
      </c>
      <c r="C131" s="15"/>
      <c r="D131" s="15">
        <v>1</v>
      </c>
      <c r="E131" s="15">
        <v>1</v>
      </c>
      <c r="F131" s="15">
        <v>1</v>
      </c>
      <c r="G131" s="15">
        <v>3</v>
      </c>
      <c r="H131" s="15">
        <v>3</v>
      </c>
      <c r="I131" s="15">
        <v>3</v>
      </c>
      <c r="J131" s="15">
        <v>3</v>
      </c>
      <c r="K131" s="15" t="s">
        <v>11</v>
      </c>
      <c r="L131" s="15"/>
      <c r="M131" s="15">
        <v>1</v>
      </c>
      <c r="N131" s="15">
        <v>1</v>
      </c>
      <c r="O131" s="15">
        <v>1</v>
      </c>
      <c r="P131" s="15">
        <v>2</v>
      </c>
      <c r="Q131" s="15">
        <v>2</v>
      </c>
      <c r="R131" s="15">
        <v>2</v>
      </c>
      <c r="S131" s="15">
        <v>5</v>
      </c>
      <c r="T131" s="15">
        <v>37</v>
      </c>
      <c r="U131" s="15"/>
      <c r="V131" s="15"/>
      <c r="W131" s="14">
        <v>30</v>
      </c>
      <c r="X131" s="237" t="s">
        <v>204</v>
      </c>
      <c r="Y131" s="209" t="s">
        <v>188</v>
      </c>
      <c r="Z131" s="212"/>
      <c r="AA131" s="13" t="s">
        <v>4</v>
      </c>
      <c r="AB131" s="12"/>
      <c r="AC131" s="12"/>
      <c r="AD131" s="48" t="s">
        <v>0</v>
      </c>
      <c r="AE131" s="46" t="s">
        <v>3</v>
      </c>
      <c r="AF131" s="48" t="s">
        <v>0</v>
      </c>
      <c r="AG131" s="46">
        <f>AG132</f>
        <v>828.18245999999999</v>
      </c>
      <c r="AH131" s="48" t="s">
        <v>0</v>
      </c>
      <c r="AI131" s="46">
        <f>AI132</f>
        <v>828.2</v>
      </c>
      <c r="AJ131" s="48" t="s">
        <v>0</v>
      </c>
      <c r="AK131" s="46">
        <f>AK132</f>
        <v>0</v>
      </c>
      <c r="AL131" s="48" t="s">
        <v>0</v>
      </c>
      <c r="AM131" s="46">
        <f>AM132</f>
        <v>100</v>
      </c>
      <c r="AN131" s="48" t="s">
        <v>0</v>
      </c>
      <c r="AO131" s="125" t="s">
        <v>162</v>
      </c>
      <c r="AP131" s="225"/>
      <c r="AQ131" s="8"/>
    </row>
    <row r="132" spans="1:43" ht="27.75" customHeight="1" x14ac:dyDescent="0.2">
      <c r="A132" s="16"/>
      <c r="B132" s="15" t="s">
        <v>1</v>
      </c>
      <c r="C132" s="15"/>
      <c r="D132" s="15">
        <v>1</v>
      </c>
      <c r="E132" s="15">
        <v>1</v>
      </c>
      <c r="F132" s="15">
        <v>1</v>
      </c>
      <c r="G132" s="15">
        <v>3</v>
      </c>
      <c r="H132" s="15">
        <v>3</v>
      </c>
      <c r="I132" s="15">
        <v>3</v>
      </c>
      <c r="J132" s="15">
        <v>3</v>
      </c>
      <c r="K132" s="15" t="s">
        <v>11</v>
      </c>
      <c r="L132" s="15"/>
      <c r="M132" s="15">
        <v>1</v>
      </c>
      <c r="N132" s="15">
        <v>1</v>
      </c>
      <c r="O132" s="15">
        <v>1</v>
      </c>
      <c r="P132" s="15">
        <v>2</v>
      </c>
      <c r="Q132" s="15">
        <v>2</v>
      </c>
      <c r="R132" s="15">
        <v>2</v>
      </c>
      <c r="S132" s="15">
        <v>5</v>
      </c>
      <c r="T132" s="15">
        <v>37</v>
      </c>
      <c r="U132" s="15"/>
      <c r="V132" s="15"/>
      <c r="W132" s="14">
        <v>31</v>
      </c>
      <c r="X132" s="237"/>
      <c r="Y132" s="213"/>
      <c r="Z132" s="212"/>
      <c r="AA132" s="13" t="s">
        <v>2</v>
      </c>
      <c r="AB132" s="12"/>
      <c r="AC132" s="12">
        <v>3</v>
      </c>
      <c r="AD132" s="48" t="s">
        <v>0</v>
      </c>
      <c r="AE132" s="46" t="s">
        <v>3</v>
      </c>
      <c r="AF132" s="48">
        <v>0</v>
      </c>
      <c r="AG132" s="46">
        <v>828.18245999999999</v>
      </c>
      <c r="AH132" s="48" t="s">
        <v>0</v>
      </c>
      <c r="AI132" s="46">
        <v>828.2</v>
      </c>
      <c r="AJ132" s="48" t="s">
        <v>0</v>
      </c>
      <c r="AK132" s="46">
        <v>0</v>
      </c>
      <c r="AL132" s="48" t="s">
        <v>0</v>
      </c>
      <c r="AM132" s="46">
        <v>100</v>
      </c>
      <c r="AN132" s="48" t="s">
        <v>0</v>
      </c>
      <c r="AO132" s="125" t="s">
        <v>0</v>
      </c>
      <c r="AP132" s="259"/>
      <c r="AQ132" s="8"/>
    </row>
    <row r="133" spans="1:43" ht="41.25" customHeight="1" x14ac:dyDescent="0.2">
      <c r="A133" s="16"/>
      <c r="B133" s="15" t="s">
        <v>1</v>
      </c>
      <c r="C133" s="15"/>
      <c r="D133" s="15">
        <v>1</v>
      </c>
      <c r="E133" s="15">
        <v>1</v>
      </c>
      <c r="F133" s="15">
        <v>1</v>
      </c>
      <c r="G133" s="15">
        <v>3</v>
      </c>
      <c r="H133" s="15">
        <v>3</v>
      </c>
      <c r="I133" s="15">
        <v>3</v>
      </c>
      <c r="J133" s="15">
        <v>3</v>
      </c>
      <c r="K133" s="15" t="s">
        <v>11</v>
      </c>
      <c r="L133" s="15"/>
      <c r="M133" s="15">
        <v>1</v>
      </c>
      <c r="N133" s="15">
        <v>1</v>
      </c>
      <c r="O133" s="15">
        <v>1</v>
      </c>
      <c r="P133" s="15">
        <v>2</v>
      </c>
      <c r="Q133" s="15">
        <v>2</v>
      </c>
      <c r="R133" s="15">
        <v>2</v>
      </c>
      <c r="S133" s="15">
        <v>5</v>
      </c>
      <c r="T133" s="15">
        <v>37</v>
      </c>
      <c r="U133" s="15"/>
      <c r="V133" s="15"/>
      <c r="W133" s="14">
        <v>32</v>
      </c>
      <c r="X133" s="113"/>
      <c r="Y133" s="17" t="s">
        <v>10</v>
      </c>
      <c r="Z133" s="17" t="s">
        <v>123</v>
      </c>
      <c r="AA133" s="15" t="s">
        <v>15</v>
      </c>
      <c r="AB133" s="12"/>
      <c r="AC133" s="12"/>
      <c r="AD133" s="125" t="s">
        <v>18</v>
      </c>
      <c r="AE133" s="150" t="s">
        <v>8</v>
      </c>
      <c r="AF133" s="125">
        <v>0</v>
      </c>
      <c r="AG133" s="46" t="s">
        <v>16</v>
      </c>
      <c r="AH133" s="48" t="s">
        <v>16</v>
      </c>
      <c r="AI133" s="46" t="s">
        <v>16</v>
      </c>
      <c r="AJ133" s="48" t="s">
        <v>16</v>
      </c>
      <c r="AK133" s="46">
        <v>0</v>
      </c>
      <c r="AL133" s="48" t="s">
        <v>16</v>
      </c>
      <c r="AM133" s="46">
        <v>100</v>
      </c>
      <c r="AN133" s="125" t="s">
        <v>16</v>
      </c>
      <c r="AO133" s="125"/>
      <c r="AP133" s="260"/>
      <c r="AQ133" s="8"/>
    </row>
    <row r="134" spans="1:43" ht="54.75" customHeight="1" x14ac:dyDescent="0.2">
      <c r="A134" s="16"/>
      <c r="B134" s="15" t="s">
        <v>1</v>
      </c>
      <c r="C134" s="15"/>
      <c r="D134" s="15">
        <v>1</v>
      </c>
      <c r="E134" s="15">
        <v>1</v>
      </c>
      <c r="F134" s="15">
        <v>1</v>
      </c>
      <c r="G134" s="15">
        <v>3</v>
      </c>
      <c r="H134" s="15">
        <v>3</v>
      </c>
      <c r="I134" s="15">
        <v>3</v>
      </c>
      <c r="J134" s="15">
        <v>3</v>
      </c>
      <c r="K134" s="15" t="s">
        <v>11</v>
      </c>
      <c r="L134" s="15"/>
      <c r="M134" s="15">
        <v>1</v>
      </c>
      <c r="N134" s="15">
        <v>1</v>
      </c>
      <c r="O134" s="15">
        <v>1</v>
      </c>
      <c r="P134" s="15">
        <v>2</v>
      </c>
      <c r="Q134" s="15">
        <v>2</v>
      </c>
      <c r="R134" s="15">
        <v>2</v>
      </c>
      <c r="S134" s="15">
        <v>6</v>
      </c>
      <c r="T134" s="15">
        <v>48</v>
      </c>
      <c r="U134" s="15"/>
      <c r="V134" s="15"/>
      <c r="W134" s="14">
        <v>30</v>
      </c>
      <c r="X134" s="237" t="s">
        <v>205</v>
      </c>
      <c r="Y134" s="209" t="s">
        <v>189</v>
      </c>
      <c r="Z134" s="212"/>
      <c r="AA134" s="13" t="s">
        <v>4</v>
      </c>
      <c r="AB134" s="12"/>
      <c r="AC134" s="12"/>
      <c r="AD134" s="48" t="s">
        <v>0</v>
      </c>
      <c r="AE134" s="46" t="s">
        <v>3</v>
      </c>
      <c r="AF134" s="48" t="s">
        <v>0</v>
      </c>
      <c r="AG134" s="46">
        <f>AG135</f>
        <v>0</v>
      </c>
      <c r="AH134" s="48">
        <v>0</v>
      </c>
      <c r="AI134" s="46">
        <v>0</v>
      </c>
      <c r="AJ134" s="48" t="s">
        <v>0</v>
      </c>
      <c r="AK134" s="46">
        <v>0</v>
      </c>
      <c r="AL134" s="48" t="s">
        <v>0</v>
      </c>
      <c r="AM134" s="173" t="s">
        <v>3</v>
      </c>
      <c r="AN134" s="48" t="s">
        <v>0</v>
      </c>
      <c r="AO134" s="125" t="s">
        <v>157</v>
      </c>
      <c r="AP134" s="225" t="s">
        <v>235</v>
      </c>
      <c r="AQ134" s="8"/>
    </row>
    <row r="135" spans="1:43" ht="28.5" customHeight="1" x14ac:dyDescent="0.2">
      <c r="A135" s="16"/>
      <c r="B135" s="15" t="s">
        <v>1</v>
      </c>
      <c r="C135" s="15"/>
      <c r="D135" s="15">
        <v>1</v>
      </c>
      <c r="E135" s="15">
        <v>1</v>
      </c>
      <c r="F135" s="15">
        <v>1</v>
      </c>
      <c r="G135" s="15">
        <v>3</v>
      </c>
      <c r="H135" s="15">
        <v>3</v>
      </c>
      <c r="I135" s="15">
        <v>3</v>
      </c>
      <c r="J135" s="15">
        <v>3</v>
      </c>
      <c r="K135" s="15" t="s">
        <v>11</v>
      </c>
      <c r="L135" s="15"/>
      <c r="M135" s="15">
        <v>1</v>
      </c>
      <c r="N135" s="15">
        <v>1</v>
      </c>
      <c r="O135" s="15">
        <v>1</v>
      </c>
      <c r="P135" s="15">
        <v>2</v>
      </c>
      <c r="Q135" s="15">
        <v>2</v>
      </c>
      <c r="R135" s="15">
        <v>2</v>
      </c>
      <c r="S135" s="15">
        <v>6</v>
      </c>
      <c r="T135" s="15">
        <v>48</v>
      </c>
      <c r="U135" s="15"/>
      <c r="V135" s="15"/>
      <c r="W135" s="14">
        <v>31</v>
      </c>
      <c r="X135" s="237"/>
      <c r="Y135" s="213"/>
      <c r="Z135" s="212"/>
      <c r="AA135" s="13" t="s">
        <v>2</v>
      </c>
      <c r="AB135" s="12"/>
      <c r="AC135" s="12">
        <v>3</v>
      </c>
      <c r="AD135" s="48" t="s">
        <v>0</v>
      </c>
      <c r="AE135" s="46" t="s">
        <v>3</v>
      </c>
      <c r="AF135" s="48">
        <v>0</v>
      </c>
      <c r="AG135" s="46">
        <v>0</v>
      </c>
      <c r="AH135" s="48">
        <v>0</v>
      </c>
      <c r="AI135" s="46">
        <v>0</v>
      </c>
      <c r="AJ135" s="48" t="s">
        <v>0</v>
      </c>
      <c r="AK135" s="46">
        <v>0</v>
      </c>
      <c r="AL135" s="48" t="s">
        <v>0</v>
      </c>
      <c r="AM135" s="173" t="s">
        <v>3</v>
      </c>
      <c r="AN135" s="48" t="s">
        <v>0</v>
      </c>
      <c r="AO135" s="125" t="s">
        <v>0</v>
      </c>
      <c r="AP135" s="223"/>
      <c r="AQ135" s="8"/>
    </row>
    <row r="136" spans="1:43" ht="30.75" customHeight="1" thickBot="1" x14ac:dyDescent="0.25">
      <c r="A136" s="16"/>
      <c r="B136" s="15" t="s">
        <v>1</v>
      </c>
      <c r="C136" s="15"/>
      <c r="D136" s="15">
        <v>1</v>
      </c>
      <c r="E136" s="15">
        <v>1</v>
      </c>
      <c r="F136" s="15">
        <v>1</v>
      </c>
      <c r="G136" s="15">
        <v>3</v>
      </c>
      <c r="H136" s="15">
        <v>3</v>
      </c>
      <c r="I136" s="15">
        <v>3</v>
      </c>
      <c r="J136" s="15">
        <v>3</v>
      </c>
      <c r="K136" s="15" t="s">
        <v>11</v>
      </c>
      <c r="L136" s="15"/>
      <c r="M136" s="15">
        <v>1</v>
      </c>
      <c r="N136" s="15">
        <v>1</v>
      </c>
      <c r="O136" s="15">
        <v>1</v>
      </c>
      <c r="P136" s="15">
        <v>2</v>
      </c>
      <c r="Q136" s="15">
        <v>2</v>
      </c>
      <c r="R136" s="15">
        <v>2</v>
      </c>
      <c r="S136" s="15">
        <v>6</v>
      </c>
      <c r="T136" s="15">
        <v>48</v>
      </c>
      <c r="U136" s="15"/>
      <c r="V136" s="15"/>
      <c r="W136" s="14">
        <v>32</v>
      </c>
      <c r="X136" s="114"/>
      <c r="Y136" s="71" t="s">
        <v>10</v>
      </c>
      <c r="Z136" s="71" t="s">
        <v>124</v>
      </c>
      <c r="AA136" s="72" t="s">
        <v>15</v>
      </c>
      <c r="AB136" s="73"/>
      <c r="AC136" s="73"/>
      <c r="AD136" s="74" t="s">
        <v>17</v>
      </c>
      <c r="AE136" s="70" t="s">
        <v>8</v>
      </c>
      <c r="AF136" s="74">
        <v>0</v>
      </c>
      <c r="AG136" s="80">
        <v>0</v>
      </c>
      <c r="AH136" s="81">
        <v>0</v>
      </c>
      <c r="AI136" s="80">
        <v>0</v>
      </c>
      <c r="AJ136" s="81" t="s">
        <v>16</v>
      </c>
      <c r="AK136" s="80">
        <v>0</v>
      </c>
      <c r="AL136" s="81" t="s">
        <v>16</v>
      </c>
      <c r="AM136" s="114" t="s">
        <v>3</v>
      </c>
      <c r="AN136" s="74" t="s">
        <v>8</v>
      </c>
      <c r="AO136" s="74"/>
      <c r="AP136" s="261"/>
      <c r="AQ136" s="8"/>
    </row>
    <row r="137" spans="1:43" ht="21.75" customHeight="1" x14ac:dyDescent="0.2">
      <c r="A137" s="16"/>
      <c r="B137" s="15" t="s">
        <v>1</v>
      </c>
      <c r="C137" s="15">
        <v>1</v>
      </c>
      <c r="D137" s="15"/>
      <c r="E137" s="15"/>
      <c r="F137" s="15">
        <v>0</v>
      </c>
      <c r="G137" s="15"/>
      <c r="H137" s="15"/>
      <c r="I137" s="15">
        <v>0</v>
      </c>
      <c r="J137" s="15"/>
      <c r="K137" s="15"/>
      <c r="L137" s="15"/>
      <c r="M137" s="15"/>
      <c r="N137" s="15"/>
      <c r="O137" s="15">
        <v>0</v>
      </c>
      <c r="P137" s="15"/>
      <c r="Q137" s="15"/>
      <c r="R137" s="15">
        <v>0</v>
      </c>
      <c r="S137" s="15"/>
      <c r="T137" s="15"/>
      <c r="U137" s="15"/>
      <c r="V137" s="15">
        <v>40</v>
      </c>
      <c r="W137" s="14">
        <v>40</v>
      </c>
      <c r="X137" s="252"/>
      <c r="Y137" s="249" t="s">
        <v>125</v>
      </c>
      <c r="Z137" s="249"/>
      <c r="AA137" s="75" t="s">
        <v>4</v>
      </c>
      <c r="AB137" s="76"/>
      <c r="AC137" s="76"/>
      <c r="AD137" s="86" t="s">
        <v>0</v>
      </c>
      <c r="AE137" s="85" t="s">
        <v>3</v>
      </c>
      <c r="AF137" s="86">
        <v>0</v>
      </c>
      <c r="AG137" s="85">
        <f>AG138+AG139</f>
        <v>8684.5242499999986</v>
      </c>
      <c r="AH137" s="86" t="s">
        <v>0</v>
      </c>
      <c r="AI137" s="85">
        <f>AI138+AI139</f>
        <v>8603.7747999999992</v>
      </c>
      <c r="AJ137" s="86" t="s">
        <v>0</v>
      </c>
      <c r="AK137" s="85">
        <f>AK138+AK139</f>
        <v>80.748199999999485</v>
      </c>
      <c r="AL137" s="86" t="s">
        <v>0</v>
      </c>
      <c r="AM137" s="85">
        <f>AI137*100/AG137</f>
        <v>99.070191438523551</v>
      </c>
      <c r="AN137" s="86" t="s">
        <v>0</v>
      </c>
      <c r="AO137" s="77" t="s">
        <v>0</v>
      </c>
      <c r="AP137" s="78"/>
      <c r="AQ137" s="8"/>
    </row>
    <row r="138" spans="1:43" ht="27" customHeight="1" x14ac:dyDescent="0.2">
      <c r="A138" s="16"/>
      <c r="B138" s="15" t="s">
        <v>1</v>
      </c>
      <c r="C138" s="15">
        <v>1</v>
      </c>
      <c r="D138" s="15"/>
      <c r="E138" s="15"/>
      <c r="F138" s="15">
        <v>0</v>
      </c>
      <c r="G138" s="15"/>
      <c r="H138" s="15"/>
      <c r="I138" s="15">
        <v>0</v>
      </c>
      <c r="J138" s="15"/>
      <c r="K138" s="15"/>
      <c r="L138" s="15"/>
      <c r="M138" s="15"/>
      <c r="N138" s="15"/>
      <c r="O138" s="15">
        <v>0</v>
      </c>
      <c r="P138" s="15"/>
      <c r="Q138" s="15"/>
      <c r="R138" s="15">
        <v>0</v>
      </c>
      <c r="S138" s="15"/>
      <c r="T138" s="15"/>
      <c r="U138" s="15"/>
      <c r="V138" s="15">
        <v>40</v>
      </c>
      <c r="W138" s="14">
        <v>41</v>
      </c>
      <c r="X138" s="258"/>
      <c r="Y138" s="200"/>
      <c r="Z138" s="200"/>
      <c r="AA138" s="13" t="s">
        <v>7</v>
      </c>
      <c r="AB138" s="12"/>
      <c r="AC138" s="12">
        <v>2</v>
      </c>
      <c r="AD138" s="48" t="s">
        <v>0</v>
      </c>
      <c r="AE138" s="46" t="s">
        <v>3</v>
      </c>
      <c r="AF138" s="48">
        <v>0</v>
      </c>
      <c r="AG138" s="46">
        <f>AG73+AG69+AG43+AG27</f>
        <v>6070.0815299999995</v>
      </c>
      <c r="AH138" s="48">
        <v>0</v>
      </c>
      <c r="AI138" s="46">
        <v>6023.5</v>
      </c>
      <c r="AJ138" s="48">
        <v>0</v>
      </c>
      <c r="AK138" s="46">
        <f>AG138-AI138</f>
        <v>46.581529999999475</v>
      </c>
      <c r="AL138" s="48" t="s">
        <v>0</v>
      </c>
      <c r="AM138" s="46">
        <f>AI138*100/AG138</f>
        <v>99.23260454131001</v>
      </c>
      <c r="AN138" s="48" t="s">
        <v>0</v>
      </c>
      <c r="AO138" s="34" t="s">
        <v>0</v>
      </c>
      <c r="AP138" s="125"/>
      <c r="AQ138" s="8"/>
    </row>
    <row r="139" spans="1:43" ht="27" customHeight="1" thickBot="1" x14ac:dyDescent="0.25">
      <c r="A139" s="16"/>
      <c r="B139" s="15" t="s">
        <v>1</v>
      </c>
      <c r="C139" s="15">
        <v>1</v>
      </c>
      <c r="D139" s="15"/>
      <c r="E139" s="15"/>
      <c r="F139" s="15">
        <v>0</v>
      </c>
      <c r="G139" s="15"/>
      <c r="H139" s="15"/>
      <c r="I139" s="15">
        <v>0</v>
      </c>
      <c r="J139" s="15"/>
      <c r="K139" s="15"/>
      <c r="L139" s="15"/>
      <c r="M139" s="15"/>
      <c r="N139" s="15"/>
      <c r="O139" s="15">
        <v>0</v>
      </c>
      <c r="P139" s="15"/>
      <c r="Q139" s="15"/>
      <c r="R139" s="15">
        <v>0</v>
      </c>
      <c r="S139" s="15"/>
      <c r="T139" s="15"/>
      <c r="U139" s="15"/>
      <c r="V139" s="15">
        <v>40</v>
      </c>
      <c r="W139" s="14">
        <v>41</v>
      </c>
      <c r="X139" s="254"/>
      <c r="Y139" s="251"/>
      <c r="Z139" s="251"/>
      <c r="AA139" s="79" t="s">
        <v>2</v>
      </c>
      <c r="AB139" s="73"/>
      <c r="AC139" s="73">
        <v>3</v>
      </c>
      <c r="AD139" s="81" t="s">
        <v>0</v>
      </c>
      <c r="AE139" s="80" t="s">
        <v>3</v>
      </c>
      <c r="AF139" s="81">
        <v>0</v>
      </c>
      <c r="AG139" s="80">
        <f>AG135+AG120+AG111+AG105+AG70+AG63+AG56+AG40+AG34+AG28</f>
        <v>2614.4427199999996</v>
      </c>
      <c r="AH139" s="81" t="s">
        <v>0</v>
      </c>
      <c r="AI139" s="80">
        <f>AI135+AI120+AI111+AI105+AI70+AI63+AI56+AI40+AI34+AI28</f>
        <v>2580.2747999999997</v>
      </c>
      <c r="AJ139" s="81" t="s">
        <v>0</v>
      </c>
      <c r="AK139" s="80">
        <f>AK135+AK120+AK111+AK105+AK70+AK63+AK56+AK40+AK34+AK28</f>
        <v>34.166670000000003</v>
      </c>
      <c r="AL139" s="81" t="s">
        <v>0</v>
      </c>
      <c r="AM139" s="80">
        <f>AI139*100/AG139</f>
        <v>98.693108870252871</v>
      </c>
      <c r="AN139" s="81" t="s">
        <v>0</v>
      </c>
      <c r="AO139" s="82" t="s">
        <v>0</v>
      </c>
      <c r="AP139" s="74"/>
      <c r="AQ139" s="8"/>
    </row>
    <row r="140" spans="1:43" ht="23.25" customHeight="1" x14ac:dyDescent="0.2">
      <c r="A140" s="16"/>
      <c r="B140" s="15" t="s">
        <v>1</v>
      </c>
      <c r="C140" s="15">
        <v>1</v>
      </c>
      <c r="D140" s="15"/>
      <c r="E140" s="15"/>
      <c r="F140" s="15">
        <v>0</v>
      </c>
      <c r="G140" s="15"/>
      <c r="H140" s="15"/>
      <c r="I140" s="15">
        <v>0</v>
      </c>
      <c r="J140" s="15"/>
      <c r="K140" s="15"/>
      <c r="L140" s="15"/>
      <c r="M140" s="15"/>
      <c r="N140" s="15"/>
      <c r="O140" s="15">
        <v>0</v>
      </c>
      <c r="P140" s="15"/>
      <c r="Q140" s="15"/>
      <c r="R140" s="15">
        <v>0</v>
      </c>
      <c r="S140" s="15"/>
      <c r="T140" s="15"/>
      <c r="U140" s="15"/>
      <c r="V140" s="15">
        <v>70</v>
      </c>
      <c r="W140" s="14">
        <v>40</v>
      </c>
      <c r="X140" s="252"/>
      <c r="Y140" s="249" t="s">
        <v>126</v>
      </c>
      <c r="Z140" s="249"/>
      <c r="AA140" s="75" t="s">
        <v>4</v>
      </c>
      <c r="AB140" s="76"/>
      <c r="AC140" s="76"/>
      <c r="AD140" s="86" t="s">
        <v>0</v>
      </c>
      <c r="AE140" s="85" t="s">
        <v>3</v>
      </c>
      <c r="AF140" s="86">
        <v>0</v>
      </c>
      <c r="AG140" s="85">
        <f>AG141+AG142</f>
        <v>174.51847000000001</v>
      </c>
      <c r="AH140" s="86" t="s">
        <v>0</v>
      </c>
      <c r="AI140" s="85">
        <f>AI141+AI142</f>
        <v>174.5</v>
      </c>
      <c r="AJ140" s="86" t="s">
        <v>0</v>
      </c>
      <c r="AK140" s="85">
        <f>AK141+AK142</f>
        <v>0</v>
      </c>
      <c r="AL140" s="86">
        <v>0</v>
      </c>
      <c r="AM140" s="85">
        <v>100</v>
      </c>
      <c r="AN140" s="86">
        <v>0</v>
      </c>
      <c r="AO140" s="77" t="s">
        <v>0</v>
      </c>
      <c r="AP140" s="78"/>
      <c r="AQ140" s="8"/>
    </row>
    <row r="141" spans="1:43" ht="30.75" customHeight="1" x14ac:dyDescent="0.2">
      <c r="A141" s="1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4"/>
      <c r="X141" s="253"/>
      <c r="Y141" s="250"/>
      <c r="Z141" s="250"/>
      <c r="AA141" s="97" t="s">
        <v>142</v>
      </c>
      <c r="AB141" s="98"/>
      <c r="AC141" s="98"/>
      <c r="AD141" s="101"/>
      <c r="AE141" s="100"/>
      <c r="AF141" s="101"/>
      <c r="AG141" s="100">
        <f>AG47</f>
        <v>174.51847000000001</v>
      </c>
      <c r="AH141" s="101"/>
      <c r="AI141" s="100">
        <f>AI47</f>
        <v>174.5</v>
      </c>
      <c r="AJ141" s="101"/>
      <c r="AK141" s="100">
        <f>AK47</f>
        <v>0</v>
      </c>
      <c r="AL141" s="101"/>
      <c r="AM141" s="100">
        <v>100</v>
      </c>
      <c r="AN141" s="101"/>
      <c r="AO141" s="99"/>
      <c r="AP141" s="24"/>
      <c r="AQ141" s="8"/>
    </row>
    <row r="142" spans="1:43" ht="29.25" customHeight="1" thickBot="1" x14ac:dyDescent="0.25">
      <c r="A142" s="16"/>
      <c r="B142" s="15" t="s">
        <v>1</v>
      </c>
      <c r="C142" s="15">
        <v>1</v>
      </c>
      <c r="D142" s="15"/>
      <c r="E142" s="15"/>
      <c r="F142" s="15">
        <v>0</v>
      </c>
      <c r="G142" s="15"/>
      <c r="H142" s="15"/>
      <c r="I142" s="15">
        <v>0</v>
      </c>
      <c r="J142" s="15"/>
      <c r="K142" s="15"/>
      <c r="L142" s="15"/>
      <c r="M142" s="15"/>
      <c r="N142" s="15"/>
      <c r="O142" s="15">
        <v>0</v>
      </c>
      <c r="P142" s="15"/>
      <c r="Q142" s="15"/>
      <c r="R142" s="15">
        <v>0</v>
      </c>
      <c r="S142" s="15"/>
      <c r="T142" s="15"/>
      <c r="U142" s="15"/>
      <c r="V142" s="15">
        <v>70</v>
      </c>
      <c r="W142" s="14">
        <v>41</v>
      </c>
      <c r="X142" s="254"/>
      <c r="Y142" s="251"/>
      <c r="Z142" s="251"/>
      <c r="AA142" s="79" t="s">
        <v>2</v>
      </c>
      <c r="AB142" s="73"/>
      <c r="AC142" s="73">
        <v>3</v>
      </c>
      <c r="AD142" s="81" t="s">
        <v>0</v>
      </c>
      <c r="AE142" s="80" t="s">
        <v>3</v>
      </c>
      <c r="AF142" s="81">
        <v>0</v>
      </c>
      <c r="AG142" s="80">
        <f>AG116</f>
        <v>0</v>
      </c>
      <c r="AH142" s="81" t="s">
        <v>0</v>
      </c>
      <c r="AI142" s="80">
        <f>AI116</f>
        <v>0</v>
      </c>
      <c r="AJ142" s="81" t="s">
        <v>0</v>
      </c>
      <c r="AK142" s="80">
        <f>AK116</f>
        <v>0</v>
      </c>
      <c r="AL142" s="81">
        <v>0</v>
      </c>
      <c r="AM142" s="80">
        <v>100</v>
      </c>
      <c r="AN142" s="81">
        <v>0</v>
      </c>
      <c r="AO142" s="82" t="s">
        <v>0</v>
      </c>
      <c r="AP142" s="74"/>
      <c r="AQ142" s="8"/>
    </row>
    <row r="143" spans="1:43" ht="24" customHeight="1" x14ac:dyDescent="0.2">
      <c r="A143" s="16"/>
      <c r="B143" s="15" t="s">
        <v>1</v>
      </c>
      <c r="C143" s="15">
        <v>1</v>
      </c>
      <c r="D143" s="15"/>
      <c r="E143" s="15"/>
      <c r="F143" s="15">
        <v>0</v>
      </c>
      <c r="G143" s="15"/>
      <c r="H143" s="15"/>
      <c r="I143" s="15">
        <v>0</v>
      </c>
      <c r="J143" s="15"/>
      <c r="K143" s="15"/>
      <c r="L143" s="15"/>
      <c r="M143" s="15"/>
      <c r="N143" s="15"/>
      <c r="O143" s="15">
        <v>0</v>
      </c>
      <c r="P143" s="15"/>
      <c r="Q143" s="15"/>
      <c r="R143" s="15">
        <v>0</v>
      </c>
      <c r="S143" s="15"/>
      <c r="T143" s="15"/>
      <c r="U143" s="15"/>
      <c r="V143" s="15">
        <v>730</v>
      </c>
      <c r="W143" s="14">
        <v>40</v>
      </c>
      <c r="X143" s="252"/>
      <c r="Y143" s="249" t="s">
        <v>6</v>
      </c>
      <c r="Z143" s="249"/>
      <c r="AA143" s="75" t="s">
        <v>4</v>
      </c>
      <c r="AB143" s="76"/>
      <c r="AC143" s="76"/>
      <c r="AD143" s="86" t="s">
        <v>0</v>
      </c>
      <c r="AE143" s="85" t="s">
        <v>3</v>
      </c>
      <c r="AF143" s="86">
        <v>0</v>
      </c>
      <c r="AG143" s="85">
        <f>AG144+AG145</f>
        <v>5080.7446</v>
      </c>
      <c r="AH143" s="86" t="s">
        <v>0</v>
      </c>
      <c r="AI143" s="85">
        <f>AI144+AI145</f>
        <v>5035.5912799999996</v>
      </c>
      <c r="AJ143" s="86" t="s">
        <v>0</v>
      </c>
      <c r="AK143" s="85">
        <f>AK144+AK145</f>
        <v>45.153320000000349</v>
      </c>
      <c r="AL143" s="86" t="s">
        <v>0</v>
      </c>
      <c r="AM143" s="85">
        <f>AI143*100/AG143</f>
        <v>99.111285381280524</v>
      </c>
      <c r="AN143" s="86" t="s">
        <v>0</v>
      </c>
      <c r="AO143" s="77" t="s">
        <v>0</v>
      </c>
      <c r="AP143" s="78"/>
      <c r="AQ143" s="8"/>
    </row>
    <row r="144" spans="1:43" ht="28.5" customHeight="1" x14ac:dyDescent="0.2">
      <c r="A144" s="1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4"/>
      <c r="X144" s="253"/>
      <c r="Y144" s="250"/>
      <c r="Z144" s="250"/>
      <c r="AA144" s="97" t="s">
        <v>142</v>
      </c>
      <c r="AB144" s="98"/>
      <c r="AC144" s="98"/>
      <c r="AD144" s="124"/>
      <c r="AE144" s="123"/>
      <c r="AF144" s="124"/>
      <c r="AG144" s="100">
        <f>AG59</f>
        <v>426</v>
      </c>
      <c r="AH144" s="101"/>
      <c r="AI144" s="100">
        <f>AI59</f>
        <v>426</v>
      </c>
      <c r="AJ144" s="101"/>
      <c r="AK144" s="100">
        <v>0</v>
      </c>
      <c r="AL144" s="101"/>
      <c r="AM144" s="100">
        <f>AI144*100/AG144</f>
        <v>100</v>
      </c>
      <c r="AN144" s="101"/>
      <c r="AO144" s="99"/>
      <c r="AP144" s="24"/>
      <c r="AQ144" s="8"/>
    </row>
    <row r="145" spans="1:43" ht="30" customHeight="1" thickBot="1" x14ac:dyDescent="0.25">
      <c r="A145" s="16"/>
      <c r="B145" s="15" t="s">
        <v>1</v>
      </c>
      <c r="C145" s="15">
        <v>1</v>
      </c>
      <c r="D145" s="15"/>
      <c r="E145" s="15"/>
      <c r="F145" s="15">
        <v>0</v>
      </c>
      <c r="G145" s="15"/>
      <c r="H145" s="15"/>
      <c r="I145" s="15">
        <v>0</v>
      </c>
      <c r="J145" s="15"/>
      <c r="K145" s="15"/>
      <c r="L145" s="15"/>
      <c r="M145" s="15"/>
      <c r="N145" s="15"/>
      <c r="O145" s="15">
        <v>0</v>
      </c>
      <c r="P145" s="15"/>
      <c r="Q145" s="15"/>
      <c r="R145" s="15">
        <v>0</v>
      </c>
      <c r="S145" s="15"/>
      <c r="T145" s="15"/>
      <c r="U145" s="15"/>
      <c r="V145" s="15">
        <v>730</v>
      </c>
      <c r="W145" s="14">
        <v>41</v>
      </c>
      <c r="X145" s="254"/>
      <c r="Y145" s="251"/>
      <c r="Z145" s="251"/>
      <c r="AA145" s="79" t="s">
        <v>2</v>
      </c>
      <c r="AB145" s="73"/>
      <c r="AC145" s="73">
        <v>3</v>
      </c>
      <c r="AD145" s="81" t="s">
        <v>0</v>
      </c>
      <c r="AE145" s="80" t="s">
        <v>3</v>
      </c>
      <c r="AF145" s="81">
        <v>0</v>
      </c>
      <c r="AG145" s="80">
        <f>AG129+AG60</f>
        <v>4654.7446</v>
      </c>
      <c r="AH145" s="81" t="s">
        <v>0</v>
      </c>
      <c r="AI145" s="80">
        <f>AI129</f>
        <v>4609.5912799999996</v>
      </c>
      <c r="AJ145" s="81" t="s">
        <v>0</v>
      </c>
      <c r="AK145" s="80">
        <f>AK129+AK60</f>
        <v>45.153320000000349</v>
      </c>
      <c r="AL145" s="81" t="s">
        <v>0</v>
      </c>
      <c r="AM145" s="80">
        <f>AI145*100/AG145</f>
        <v>99.029950644338243</v>
      </c>
      <c r="AN145" s="81" t="s">
        <v>0</v>
      </c>
      <c r="AO145" s="82" t="s">
        <v>0</v>
      </c>
      <c r="AP145" s="74"/>
      <c r="AQ145" s="8"/>
    </row>
    <row r="146" spans="1:43" ht="20.25" customHeight="1" x14ac:dyDescent="0.2">
      <c r="A146" s="16"/>
      <c r="B146" s="15" t="s">
        <v>1</v>
      </c>
      <c r="C146" s="15">
        <v>1</v>
      </c>
      <c r="D146" s="15"/>
      <c r="E146" s="15"/>
      <c r="F146" s="15">
        <v>0</v>
      </c>
      <c r="G146" s="15"/>
      <c r="H146" s="15"/>
      <c r="I146" s="15">
        <v>0</v>
      </c>
      <c r="J146" s="15"/>
      <c r="K146" s="15"/>
      <c r="L146" s="15"/>
      <c r="M146" s="15"/>
      <c r="N146" s="15"/>
      <c r="O146" s="15">
        <v>0</v>
      </c>
      <c r="P146" s="15"/>
      <c r="Q146" s="15"/>
      <c r="R146" s="15">
        <v>0</v>
      </c>
      <c r="S146" s="15"/>
      <c r="T146" s="15"/>
      <c r="U146" s="15"/>
      <c r="V146" s="15">
        <v>780</v>
      </c>
      <c r="W146" s="14">
        <v>40</v>
      </c>
      <c r="X146" s="252"/>
      <c r="Y146" s="249" t="s">
        <v>5</v>
      </c>
      <c r="Z146" s="249"/>
      <c r="AA146" s="75" t="s">
        <v>4</v>
      </c>
      <c r="AB146" s="76"/>
      <c r="AC146" s="76"/>
      <c r="AD146" s="86" t="s">
        <v>0</v>
      </c>
      <c r="AE146" s="85" t="s">
        <v>3</v>
      </c>
      <c r="AF146" s="86">
        <v>0</v>
      </c>
      <c r="AG146" s="85">
        <f>AG147</f>
        <v>828.18245999999999</v>
      </c>
      <c r="AH146" s="86" t="s">
        <v>0</v>
      </c>
      <c r="AI146" s="85">
        <f>AI147</f>
        <v>828.2</v>
      </c>
      <c r="AJ146" s="86" t="s">
        <v>0</v>
      </c>
      <c r="AK146" s="85">
        <f>AK147</f>
        <v>0</v>
      </c>
      <c r="AL146" s="86" t="s">
        <v>0</v>
      </c>
      <c r="AM146" s="85">
        <v>100</v>
      </c>
      <c r="AN146" s="86" t="s">
        <v>0</v>
      </c>
      <c r="AO146" s="77" t="s">
        <v>0</v>
      </c>
      <c r="AP146" s="78"/>
      <c r="AQ146" s="8"/>
    </row>
    <row r="147" spans="1:43" ht="29.25" customHeight="1" thickBot="1" x14ac:dyDescent="0.25">
      <c r="A147" s="16"/>
      <c r="B147" s="15" t="s">
        <v>1</v>
      </c>
      <c r="C147" s="15">
        <v>1</v>
      </c>
      <c r="D147" s="15"/>
      <c r="E147" s="15"/>
      <c r="F147" s="15">
        <v>0</v>
      </c>
      <c r="G147" s="15"/>
      <c r="H147" s="15"/>
      <c r="I147" s="15">
        <v>0</v>
      </c>
      <c r="J147" s="15"/>
      <c r="K147" s="15"/>
      <c r="L147" s="15"/>
      <c r="M147" s="15"/>
      <c r="N147" s="15"/>
      <c r="O147" s="15">
        <v>0</v>
      </c>
      <c r="P147" s="15"/>
      <c r="Q147" s="15"/>
      <c r="R147" s="15">
        <v>0</v>
      </c>
      <c r="S147" s="15"/>
      <c r="T147" s="15"/>
      <c r="U147" s="15"/>
      <c r="V147" s="15">
        <v>780</v>
      </c>
      <c r="W147" s="14">
        <v>41</v>
      </c>
      <c r="X147" s="254"/>
      <c r="Y147" s="251"/>
      <c r="Z147" s="251"/>
      <c r="AA147" s="79" t="s">
        <v>2</v>
      </c>
      <c r="AB147" s="73"/>
      <c r="AC147" s="73">
        <v>3</v>
      </c>
      <c r="AD147" s="81" t="s">
        <v>0</v>
      </c>
      <c r="AE147" s="80">
        <v>0</v>
      </c>
      <c r="AF147" s="81">
        <v>0</v>
      </c>
      <c r="AG147" s="80">
        <f>AG132</f>
        <v>828.18245999999999</v>
      </c>
      <c r="AH147" s="81" t="s">
        <v>0</v>
      </c>
      <c r="AI147" s="80">
        <f>AI132</f>
        <v>828.2</v>
      </c>
      <c r="AJ147" s="81" t="s">
        <v>0</v>
      </c>
      <c r="AK147" s="80">
        <f>AK132</f>
        <v>0</v>
      </c>
      <c r="AL147" s="81" t="s">
        <v>0</v>
      </c>
      <c r="AM147" s="80">
        <v>100</v>
      </c>
      <c r="AN147" s="81" t="s">
        <v>0</v>
      </c>
      <c r="AO147" s="82" t="s">
        <v>0</v>
      </c>
      <c r="AP147" s="74"/>
      <c r="AQ147" s="8"/>
    </row>
    <row r="149" spans="1:43" x14ac:dyDescent="0.2">
      <c r="AG149" s="87"/>
      <c r="AI149" s="87"/>
      <c r="AK149" s="87"/>
      <c r="AM149" s="87"/>
    </row>
    <row r="150" spans="1:43" x14ac:dyDescent="0.2"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</row>
    <row r="151" spans="1:43" x14ac:dyDescent="0.2"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</row>
    <row r="152" spans="1:43" x14ac:dyDescent="0.2"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</row>
    <row r="153" spans="1:43" x14ac:dyDescent="0.2"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</row>
    <row r="154" spans="1:43" x14ac:dyDescent="0.2"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</row>
  </sheetData>
  <mergeCells count="131">
    <mergeCell ref="AP119:AP127"/>
    <mergeCell ref="AP115:AP118"/>
    <mergeCell ref="AP128:AP130"/>
    <mergeCell ref="AP131:AP133"/>
    <mergeCell ref="AP134:AP136"/>
    <mergeCell ref="AP68:AP71"/>
    <mergeCell ref="AP110:AP112"/>
    <mergeCell ref="AP30:AP32"/>
    <mergeCell ref="AP36:AP38"/>
    <mergeCell ref="AP42:AP45"/>
    <mergeCell ref="AP46:AP49"/>
    <mergeCell ref="AP50:AP52"/>
    <mergeCell ref="AP65:AP67"/>
    <mergeCell ref="AP72:AP75"/>
    <mergeCell ref="AP84:AP86"/>
    <mergeCell ref="AP87:AP89"/>
    <mergeCell ref="AP90:AP92"/>
    <mergeCell ref="AP95:AP97"/>
    <mergeCell ref="AP98:AP100"/>
    <mergeCell ref="AP101:AP103"/>
    <mergeCell ref="AP107:AP109"/>
    <mergeCell ref="AP33:AP35"/>
    <mergeCell ref="AP39:AP41"/>
    <mergeCell ref="AP62:AP64"/>
    <mergeCell ref="AO1:AP1"/>
    <mergeCell ref="Y143:Z145"/>
    <mergeCell ref="Y146:Z147"/>
    <mergeCell ref="X143:X145"/>
    <mergeCell ref="X146:X147"/>
    <mergeCell ref="X84:X85"/>
    <mergeCell ref="X90:X91"/>
    <mergeCell ref="X107:X108"/>
    <mergeCell ref="X98:X99"/>
    <mergeCell ref="X101:X102"/>
    <mergeCell ref="X104:X106"/>
    <mergeCell ref="Y128:Z129"/>
    <mergeCell ref="Y131:Z132"/>
    <mergeCell ref="Y117:Y118"/>
    <mergeCell ref="Y121:Y127"/>
    <mergeCell ref="X131:X132"/>
    <mergeCell ref="X140:X142"/>
    <mergeCell ref="Y119:Z120"/>
    <mergeCell ref="X95:X96"/>
    <mergeCell ref="Y137:Z139"/>
    <mergeCell ref="Y140:Z142"/>
    <mergeCell ref="Y134:Z135"/>
    <mergeCell ref="X137:X139"/>
    <mergeCell ref="Y115:Z116"/>
    <mergeCell ref="X119:X120"/>
    <mergeCell ref="X117:X118"/>
    <mergeCell ref="X134:X135"/>
    <mergeCell ref="X128:X129"/>
    <mergeCell ref="X46:X48"/>
    <mergeCell ref="X115:X116"/>
    <mergeCell ref="Y50:Z51"/>
    <mergeCell ref="X50:X51"/>
    <mergeCell ref="X121:X127"/>
    <mergeCell ref="X78:X79"/>
    <mergeCell ref="X87:X88"/>
    <mergeCell ref="Y46:Z48"/>
    <mergeCell ref="X110:X111"/>
    <mergeCell ref="Y78:Z79"/>
    <mergeCell ref="Z80:AO80"/>
    <mergeCell ref="Y110:Z111"/>
    <mergeCell ref="X72:X74"/>
    <mergeCell ref="Y72:Z74"/>
    <mergeCell ref="Y84:Z85"/>
    <mergeCell ref="Y90:Z91"/>
    <mergeCell ref="Z76:AO76"/>
    <mergeCell ref="Z93:AP93"/>
    <mergeCell ref="Y95:Z96"/>
    <mergeCell ref="Y101:Z102"/>
    <mergeCell ref="AG9:AH9"/>
    <mergeCell ref="X3:AP3"/>
    <mergeCell ref="X4:AP4"/>
    <mergeCell ref="X30:X31"/>
    <mergeCell ref="AI9:AJ9"/>
    <mergeCell ref="AK9:AL9"/>
    <mergeCell ref="Y19:Z21"/>
    <mergeCell ref="Z22:AO22"/>
    <mergeCell ref="Z24:AO24"/>
    <mergeCell ref="Y26:Z28"/>
    <mergeCell ref="X8:X9"/>
    <mergeCell ref="Y8:Y9"/>
    <mergeCell ref="AP8:AP9"/>
    <mergeCell ref="X5:AA5"/>
    <mergeCell ref="X6:AA6"/>
    <mergeCell ref="AP26:AP29"/>
    <mergeCell ref="Y11:Z13"/>
    <mergeCell ref="X11:X13"/>
    <mergeCell ref="AM9:AN9"/>
    <mergeCell ref="AO8:AO9"/>
    <mergeCell ref="AE8:AN8"/>
    <mergeCell ref="AA8:AA9"/>
    <mergeCell ref="Z8:Z9"/>
    <mergeCell ref="AE9:AF9"/>
    <mergeCell ref="Y104:Z105"/>
    <mergeCell ref="Y107:Z108"/>
    <mergeCell ref="Z113:AP113"/>
    <mergeCell ref="X39:X40"/>
    <mergeCell ref="Y42:Z44"/>
    <mergeCell ref="Y55:Z56"/>
    <mergeCell ref="Y62:Z63"/>
    <mergeCell ref="Z53:AO53"/>
    <mergeCell ref="X42:X44"/>
    <mergeCell ref="Z82:AO82"/>
    <mergeCell ref="Y87:Z88"/>
    <mergeCell ref="X55:X56"/>
    <mergeCell ref="X62:X63"/>
    <mergeCell ref="X58:X60"/>
    <mergeCell ref="X68:X70"/>
    <mergeCell ref="X65:X66"/>
    <mergeCell ref="Y65:Z66"/>
    <mergeCell ref="Y68:Z70"/>
    <mergeCell ref="Y58:Z60"/>
    <mergeCell ref="Y39:Z40"/>
    <mergeCell ref="Y98:Z99"/>
    <mergeCell ref="AP58:AP61"/>
    <mergeCell ref="AP55:AP57"/>
    <mergeCell ref="AP104:AP106"/>
    <mergeCell ref="Y36:Z37"/>
    <mergeCell ref="X33:X34"/>
    <mergeCell ref="X19:X21"/>
    <mergeCell ref="X26:X28"/>
    <mergeCell ref="Y30:Z31"/>
    <mergeCell ref="Y15:Y16"/>
    <mergeCell ref="Z14:AO14"/>
    <mergeCell ref="Z17:AO17"/>
    <mergeCell ref="X15:X16"/>
    <mergeCell ref="X36:X37"/>
    <mergeCell ref="Y33:Z34"/>
  </mergeCells>
  <pageMargins left="0.15748031496062992" right="0.35433070866141736" top="0.19685039370078741" bottom="0.19685039370078741" header="0.51181102362204722" footer="0.51181102362204722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Новый</vt:lpstr>
      <vt:lpstr>Новый!Заголовки_для_печати</vt:lpstr>
      <vt:lpstr>Новый!Область_печати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 Семен Викторович</dc:creator>
  <cp:lastModifiedBy>Мельников Александр Сергеевич</cp:lastModifiedBy>
  <cp:lastPrinted>2020-12-28T06:52:20Z</cp:lastPrinted>
  <dcterms:created xsi:type="dcterms:W3CDTF">2019-05-13T12:47:40Z</dcterms:created>
  <dcterms:modified xsi:type="dcterms:W3CDTF">2021-02-10T04:56:55Z</dcterms:modified>
</cp:coreProperties>
</file>