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-2020" sheetId="1" r:id="rId1"/>
  </sheets>
  <calcPr calcId="152511"/>
</workbook>
</file>

<file path=xl/calcChain.xml><?xml version="1.0" encoding="utf-8"?>
<calcChain xmlns="http://schemas.openxmlformats.org/spreadsheetml/2006/main">
  <c r="AN22" i="1" l="1"/>
  <c r="AM22" i="1"/>
  <c r="AN38" i="1" l="1"/>
  <c r="AM38" i="1"/>
  <c r="AL38" i="1"/>
  <c r="AK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H34" i="1"/>
  <c r="H39" i="1" s="1"/>
  <c r="F34" i="1"/>
  <c r="E34" i="1"/>
  <c r="E39" i="1" l="1"/>
  <c r="F39" i="1"/>
  <c r="AN25" i="1"/>
  <c r="E25" i="1"/>
  <c r="AN11" i="1" l="1"/>
  <c r="AM11" i="1"/>
  <c r="D38" i="1" l="1"/>
  <c r="C38" i="1"/>
  <c r="D34" i="1"/>
  <c r="D39" i="1" l="1"/>
  <c r="AN34" i="1"/>
  <c r="AN39" i="1" s="1"/>
  <c r="AM34" i="1"/>
  <c r="AM39" i="1" s="1"/>
  <c r="AL34" i="1"/>
  <c r="AL39" i="1" s="1"/>
  <c r="AK34" i="1"/>
  <c r="AK39" i="1" s="1"/>
  <c r="AI34" i="1"/>
  <c r="AI39" i="1" s="1"/>
  <c r="AH34" i="1"/>
  <c r="AH39" i="1" s="1"/>
  <c r="AG34" i="1"/>
  <c r="AG39" i="1" s="1"/>
  <c r="AF34" i="1"/>
  <c r="AF39" i="1" s="1"/>
  <c r="AE34" i="1"/>
  <c r="AE39" i="1" s="1"/>
  <c r="AD34" i="1"/>
  <c r="AD39" i="1" s="1"/>
  <c r="AC34" i="1"/>
  <c r="AC39" i="1" s="1"/>
  <c r="AB34" i="1"/>
  <c r="AB39" i="1" s="1"/>
  <c r="AA34" i="1"/>
  <c r="AA39" i="1" s="1"/>
  <c r="Z34" i="1"/>
  <c r="Z39" i="1" s="1"/>
  <c r="Y34" i="1"/>
  <c r="Y39" i="1" s="1"/>
  <c r="X34" i="1"/>
  <c r="X39" i="1" s="1"/>
  <c r="W34" i="1"/>
  <c r="W39" i="1" s="1"/>
  <c r="V34" i="1"/>
  <c r="V39" i="1" s="1"/>
  <c r="U34" i="1"/>
  <c r="U39" i="1" s="1"/>
  <c r="T34" i="1"/>
  <c r="T39" i="1" s="1"/>
  <c r="S34" i="1"/>
  <c r="S39" i="1" s="1"/>
  <c r="R34" i="1"/>
  <c r="R39" i="1" s="1"/>
  <c r="Q34" i="1"/>
  <c r="Q39" i="1" s="1"/>
  <c r="P34" i="1"/>
  <c r="P39" i="1" s="1"/>
  <c r="O34" i="1"/>
  <c r="O39" i="1" s="1"/>
  <c r="N34" i="1"/>
  <c r="N39" i="1" s="1"/>
  <c r="M34" i="1"/>
  <c r="M39" i="1" s="1"/>
  <c r="L34" i="1"/>
  <c r="L39" i="1" s="1"/>
  <c r="K34" i="1"/>
  <c r="K39" i="1" s="1"/>
  <c r="J34" i="1"/>
  <c r="J39" i="1" s="1"/>
  <c r="I34" i="1"/>
  <c r="I39" i="1" s="1"/>
  <c r="G34" i="1" l="1"/>
  <c r="G39" i="1" s="1"/>
  <c r="C34" i="1"/>
  <c r="C39" i="1" s="1"/>
</calcChain>
</file>

<file path=xl/sharedStrings.xml><?xml version="1.0" encoding="utf-8"?>
<sst xmlns="http://schemas.openxmlformats.org/spreadsheetml/2006/main" count="119" uniqueCount="83">
  <si>
    <t>№п/п</t>
  </si>
  <si>
    <t>МБДОУ детский сад «Рябинка»                          п. Барсово</t>
  </si>
  <si>
    <t xml:space="preserve"> МБДОУ  ЦРР - детский сад «Соловушка» г.п. Белый Яр</t>
  </si>
  <si>
    <t>МБДОУ детский сад  «Теремок» п. Белый Яр</t>
  </si>
  <si>
    <t xml:space="preserve">МБДОУ д/с «Сибирячок»                 г.п. Белый Яр                   </t>
  </si>
  <si>
    <t xml:space="preserve"> МБДОУ детский сад «Аист»          с.п. Солнечный </t>
  </si>
  <si>
    <t xml:space="preserve"> МБДОУ детский сад  «Белоснежка» с.п. Солнечный</t>
  </si>
  <si>
    <t xml:space="preserve"> МБДОУ детский сад  «Белоснежка» - филиал детский сад «Светлячок» с.п.Сайгатина</t>
  </si>
  <si>
    <t xml:space="preserve"> МБДОУ детский сад «Белочка» г.п.Фёдоровский</t>
  </si>
  <si>
    <t xml:space="preserve"> МБДОУ центр развития ребёнка - детский сад «Танюша» г.п.Фёдоровский</t>
  </si>
  <si>
    <t xml:space="preserve"> МБДОУ центр развития ребёнка-детский сад «Золотая рыбка» г.Лянтор </t>
  </si>
  <si>
    <t xml:space="preserve"> МБДОУ детский сад «Светлячок» г.Лянтор</t>
  </si>
  <si>
    <t xml:space="preserve"> МАДОУ центр развития ребёнка - детский сад «Сибирячок» г.Лянтор</t>
  </si>
  <si>
    <t xml:space="preserve"> МБДОУ детский сад «Город детства» г.Лянтор</t>
  </si>
  <si>
    <t xml:space="preserve"> МБДОУ детский сад «Северное сияние» с.п. Нижнесортымский</t>
  </si>
  <si>
    <t xml:space="preserve"> МБДОУ детский сад «Снежинка»                               с.п. Нижнесортымский</t>
  </si>
  <si>
    <t xml:space="preserve"> МБДОУ детский сад «Радуга»   с.п. Нижнесортымский</t>
  </si>
  <si>
    <t xml:space="preserve"> МБДОУ детский сад «Мальвина» с.п. Ульт-Ягун</t>
  </si>
  <si>
    <t xml:space="preserve"> МБДОУ детский сад «Медвежонок» с.п.Угут</t>
  </si>
  <si>
    <t>МОО, реализующие программы дошкольного образования</t>
  </si>
  <si>
    <t xml:space="preserve"> МБОУ "Высокомысовская СОШ"</t>
  </si>
  <si>
    <t xml:space="preserve"> МБОУ "Нижнесортымская СОШ"  филиал детский сад «Рябинка» с.п. Русскинская</t>
  </si>
  <si>
    <t>МБОУ «Нижнесортымская средняя общеобразовательная школа»- филиал Тром-Аганская начальная школа - детский сад»</t>
  </si>
  <si>
    <t>МБОУ «Ляминская средняя общеобразовательная школа»-дошкольные группы</t>
  </si>
  <si>
    <t>МБОУ "Солнечная СОШ филиал "Локосовская средняя школа -детский сад"</t>
  </si>
  <si>
    <t xml:space="preserve"> МБДОУ детский сад «Умка» г.п.Фёдоровский</t>
  </si>
  <si>
    <t>МБДОУ детский сад «Ромашка» г.Лянтор</t>
  </si>
  <si>
    <t>МБДОУ детский сад «Журавушка» г.Лянтор</t>
  </si>
  <si>
    <t xml:space="preserve">планируемый выпуск </t>
  </si>
  <si>
    <t>2 ранняя группа (1-2 года)</t>
  </si>
  <si>
    <t>кол-во групп</t>
  </si>
  <si>
    <t>В них мест</t>
  </si>
  <si>
    <t>освобождаемых мест</t>
  </si>
  <si>
    <t>планируемый набор</t>
  </si>
  <si>
    <t>ПЛАНОВЫЕ ПОКАЗАТЕЛИ</t>
  </si>
  <si>
    <t>1 мл. группа (2-3 года)</t>
  </si>
  <si>
    <t>2 мл.  группа (3-4 года)</t>
  </si>
  <si>
    <t>ср. группа (4-5 лет)</t>
  </si>
  <si>
    <t>ст. группа (5-6 лет)</t>
  </si>
  <si>
    <t>подг.группа (6 лет и старше)</t>
  </si>
  <si>
    <t xml:space="preserve">разновозрастная группа </t>
  </si>
  <si>
    <t>в них мест</t>
  </si>
  <si>
    <t>возрастная категория</t>
  </si>
  <si>
    <t>ВСЕГО  планируемый набор в ОО</t>
  </si>
  <si>
    <t>Планируемый списочный состав</t>
  </si>
  <si>
    <t xml:space="preserve"> МБДОУ детский сад «Радуга»- филиал детский сад «Снежинка» с.п.Сытомино</t>
  </si>
  <si>
    <t>кол-во детей,младше 6,6 лет</t>
  </si>
  <si>
    <t>кол-во детей в возрасте 6,6 лет</t>
  </si>
  <si>
    <t>кол-во детей в возрасте с 7до 8 лет лет</t>
  </si>
  <si>
    <t xml:space="preserve">кол-во детей в возрасте 8 лет и старше </t>
  </si>
  <si>
    <t>Всего</t>
  </si>
  <si>
    <t>Количество мест (форма 85-К на 31.12.2019)</t>
  </si>
  <si>
    <t>Количество детей  (форма 85-К на 31.12.2019)</t>
  </si>
  <si>
    <t>Немуниципальные организации</t>
  </si>
  <si>
    <t>ООО Центр развития "Золотой ключик"</t>
  </si>
  <si>
    <t>ИП Ятленко О.Д.детский сад "Лисёнок"</t>
  </si>
  <si>
    <t>Всего по немуниципальным организациям</t>
  </si>
  <si>
    <t>ИТОГО по Сургутскому району</t>
  </si>
  <si>
    <t>Х</t>
  </si>
  <si>
    <t>Приложение 1 к письму</t>
  </si>
  <si>
    <t>Плановые показатели  о количестве и соотношении возрастных групп, планируемых для зачисления в ДОО на новый 2020 -2021 уч. год.</t>
  </si>
  <si>
    <t>3-7 лет</t>
  </si>
  <si>
    <t>с 1 до 7</t>
  </si>
  <si>
    <t>с 1 до 6 лет</t>
  </si>
  <si>
    <t>с 2,5 до 4 лет</t>
  </si>
  <si>
    <t>5-7лет</t>
  </si>
  <si>
    <t>5 - 7 лет</t>
  </si>
  <si>
    <t>1-3, 3-5, 5-7</t>
  </si>
  <si>
    <t>1-7</t>
  </si>
  <si>
    <t>количество мест изменилось в связи стем, что в настоящее время две группыраннего возраста, а детям раннего возраста планируется большая площадь</t>
  </si>
  <si>
    <t>открывается группа комбинированной направленности</t>
  </si>
  <si>
    <t xml:space="preserve">от 4 до 7 </t>
  </si>
  <si>
    <t>Снижение количества мест с 393 до 385 связанно невоспстребованностью мест для детей от 3 до 4 лет, созданных в период оптимизацией количества мест в 2018 году.</t>
  </si>
  <si>
    <t>1,5-7</t>
  </si>
  <si>
    <t>1,5 -7</t>
  </si>
  <si>
    <t>3-8</t>
  </si>
  <si>
    <t>уменьшение мест связано с откр 3 разновозр гр компенс направ 1 не более 5 , более 12</t>
  </si>
  <si>
    <t>-</t>
  </si>
  <si>
    <t>1,6-8</t>
  </si>
  <si>
    <t>мест больше - кратковременная группа переведена на 12 ч. режим</t>
  </si>
  <si>
    <t>3 до 8 лет</t>
  </si>
  <si>
    <t>кол-во мест уменьшилось - открывается 1 группа компенс. направленности</t>
  </si>
  <si>
    <t>разн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</si>
</sst>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color theme="1"/>
      <name val="Calibri"/>
      <family val="2"/>
      <scheme val="minor"/>
    </font>
    <font>
      <b/>
      <sz val="14"/>
      <name val="Times New Roman Cyr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6" fillId="3" borderId="20" xfId="0" applyFont="1" applyFill="1" applyBorder="1" applyAlignment="1">
      <alignment vertical="top" wrapText="1"/>
    </xf>
    <xf numFmtId="0" fontId="6" fillId="3" borderId="22" xfId="0" applyFont="1" applyFill="1" applyBorder="1" applyAlignment="1">
      <alignment vertical="top" wrapText="1"/>
    </xf>
    <xf numFmtId="0" fontId="6" fillId="3" borderId="21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/>
    <xf numFmtId="0" fontId="6" fillId="3" borderId="47" xfId="0" applyFont="1" applyFill="1" applyBorder="1" applyAlignment="1">
      <alignment vertical="top" wrapText="1"/>
    </xf>
    <xf numFmtId="0" fontId="6" fillId="3" borderId="48" xfId="0" applyFont="1" applyFill="1" applyBorder="1" applyAlignment="1">
      <alignment vertical="top" wrapText="1"/>
    </xf>
    <xf numFmtId="0" fontId="6" fillId="3" borderId="49" xfId="0" applyFont="1" applyFill="1" applyBorder="1" applyAlignment="1">
      <alignment vertical="top" wrapText="1"/>
    </xf>
    <xf numFmtId="0" fontId="6" fillId="3" borderId="50" xfId="0" applyFont="1" applyFill="1" applyBorder="1" applyAlignment="1">
      <alignment vertical="top" wrapText="1"/>
    </xf>
    <xf numFmtId="0" fontId="0" fillId="0" borderId="0" xfId="0"/>
    <xf numFmtId="0" fontId="0" fillId="0" borderId="1" xfId="0" applyFill="1" applyBorder="1" applyAlignment="1">
      <alignment vertical="top" wrapText="1"/>
    </xf>
    <xf numFmtId="0" fontId="0" fillId="5" borderId="0" xfId="0" applyFill="1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Fill="1" applyAlignment="1">
      <alignment wrapText="1"/>
    </xf>
    <xf numFmtId="0" fontId="0" fillId="8" borderId="0" xfId="0" applyFill="1"/>
    <xf numFmtId="0" fontId="0" fillId="7" borderId="0" xfId="0" applyFill="1"/>
    <xf numFmtId="0" fontId="0" fillId="6" borderId="0" xfId="0" applyFill="1"/>
    <xf numFmtId="0" fontId="4" fillId="5" borderId="2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5" fillId="5" borderId="32" xfId="0" applyFont="1" applyFill="1" applyBorder="1" applyAlignment="1">
      <alignment horizontal="left" vertical="top"/>
    </xf>
    <xf numFmtId="0" fontId="3" fillId="5" borderId="1" xfId="0" applyFont="1" applyFill="1" applyBorder="1"/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top" wrapText="1"/>
    </xf>
    <xf numFmtId="0" fontId="0" fillId="3" borderId="46" xfId="0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6" fillId="3" borderId="45" xfId="0" applyFont="1" applyFill="1" applyBorder="1" applyAlignment="1">
      <alignment horizontal="center" vertical="top" wrapText="1"/>
    </xf>
    <xf numFmtId="0" fontId="2" fillId="3" borderId="26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6" fillId="3" borderId="16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0" xfId="0" applyAlignment="1"/>
    <xf numFmtId="0" fontId="2" fillId="3" borderId="35" xfId="0" applyFont="1" applyFill="1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3" fillId="3" borderId="21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3" fillId="3" borderId="22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vertical="top" wrapText="1"/>
    </xf>
    <xf numFmtId="0" fontId="3" fillId="3" borderId="29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/>
    </xf>
    <xf numFmtId="0" fontId="0" fillId="4" borderId="8" xfId="0" applyFill="1" applyBorder="1" applyAlignment="1"/>
    <xf numFmtId="0" fontId="0" fillId="0" borderId="9" xfId="0" applyBorder="1" applyAlignment="1"/>
    <xf numFmtId="0" fontId="1" fillId="2" borderId="30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0" fillId="2" borderId="31" xfId="0" applyFill="1" applyBorder="1" applyAlignment="1"/>
    <xf numFmtId="0" fontId="0" fillId="0" borderId="31" xfId="0" applyBorder="1" applyAlignment="1"/>
    <xf numFmtId="0" fontId="2" fillId="5" borderId="23" xfId="0" applyFont="1" applyFill="1" applyBorder="1" applyAlignment="1">
      <alignment vertical="top" wrapText="1"/>
    </xf>
    <xf numFmtId="0" fontId="0" fillId="5" borderId="13" xfId="0" applyFill="1" applyBorder="1" applyAlignment="1">
      <alignment vertical="top"/>
    </xf>
    <xf numFmtId="0" fontId="0" fillId="5" borderId="10" xfId="0" applyFill="1" applyBorder="1" applyAlignment="1">
      <alignment vertical="top"/>
    </xf>
    <xf numFmtId="0" fontId="2" fillId="3" borderId="24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0" fillId="5" borderId="3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1" fontId="7" fillId="5" borderId="38" xfId="0" applyNumberFormat="1" applyFont="1" applyFill="1" applyBorder="1" applyAlignment="1">
      <alignment horizontal="center" vertical="center"/>
    </xf>
    <xf numFmtId="1" fontId="7" fillId="5" borderId="6" xfId="0" applyNumberFormat="1" applyFont="1" applyFill="1" applyBorder="1" applyAlignment="1">
      <alignment horizontal="center" vertical="center" wrapText="1"/>
    </xf>
    <xf numFmtId="1" fontId="7" fillId="5" borderId="33" xfId="0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1" fontId="9" fillId="5" borderId="2" xfId="0" applyNumberFormat="1" applyFont="1" applyFill="1" applyBorder="1" applyAlignment="1">
      <alignment horizontal="center" vertical="center"/>
    </xf>
    <xf numFmtId="1" fontId="9" fillId="5" borderId="7" xfId="0" applyNumberFormat="1" applyFont="1" applyFill="1" applyBorder="1" applyAlignment="1">
      <alignment horizontal="center" vertical="center"/>
    </xf>
    <xf numFmtId="1" fontId="9" fillId="5" borderId="6" xfId="0" applyNumberFormat="1" applyFont="1" applyFill="1" applyBorder="1" applyAlignment="1">
      <alignment horizontal="center" vertical="center"/>
    </xf>
    <xf numFmtId="1" fontId="9" fillId="5" borderId="15" xfId="0" applyNumberFormat="1" applyFont="1" applyFill="1" applyBorder="1" applyAlignment="1">
      <alignment horizontal="center" vertical="center"/>
    </xf>
    <xf numFmtId="1" fontId="9" fillId="5" borderId="27" xfId="0" applyNumberFormat="1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top" wrapText="1"/>
    </xf>
    <xf numFmtId="1" fontId="7" fillId="5" borderId="39" xfId="0" applyNumberFormat="1" applyFont="1" applyFill="1" applyBorder="1" applyAlignment="1">
      <alignment horizontal="center" vertical="center"/>
    </xf>
    <xf numFmtId="1" fontId="7" fillId="5" borderId="19" xfId="0" applyNumberFormat="1" applyFont="1" applyFill="1" applyBorder="1" applyAlignment="1">
      <alignment horizontal="center" vertical="center" wrapText="1"/>
    </xf>
    <xf numFmtId="1" fontId="7" fillId="5" borderId="34" xfId="0" applyNumberFormat="1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 wrapText="1"/>
    </xf>
    <xf numFmtId="1" fontId="9" fillId="5" borderId="5" xfId="0" applyNumberFormat="1" applyFont="1" applyFill="1" applyBorder="1" applyAlignment="1">
      <alignment horizontal="center" vertical="center"/>
    </xf>
    <xf numFmtId="1" fontId="9" fillId="5" borderId="19" xfId="0" applyNumberFormat="1" applyFont="1" applyFill="1" applyBorder="1" applyAlignment="1">
      <alignment horizontal="center" vertical="center"/>
    </xf>
    <xf numFmtId="1" fontId="13" fillId="5" borderId="5" xfId="0" applyNumberFormat="1" applyFont="1" applyFill="1" applyBorder="1" applyAlignment="1">
      <alignment horizontal="center" vertical="center"/>
    </xf>
    <xf numFmtId="1" fontId="9" fillId="5" borderId="12" xfId="0" applyNumberFormat="1" applyFont="1" applyFill="1" applyBorder="1" applyAlignment="1">
      <alignment horizontal="center" vertical="center"/>
    </xf>
    <xf numFmtId="1" fontId="9" fillId="5" borderId="25" xfId="0" applyNumberFormat="1" applyFont="1" applyFill="1" applyBorder="1" applyAlignment="1">
      <alignment horizontal="center" vertical="center"/>
    </xf>
    <xf numFmtId="0" fontId="7" fillId="5" borderId="27" xfId="0" applyNumberFormat="1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1" fontId="11" fillId="5" borderId="19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1" fontId="11" fillId="5" borderId="5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/>
    </xf>
    <xf numFmtId="1" fontId="7" fillId="5" borderId="25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vertical="top" wrapText="1"/>
    </xf>
    <xf numFmtId="1" fontId="11" fillId="5" borderId="25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top" wrapText="1"/>
    </xf>
    <xf numFmtId="0" fontId="12" fillId="5" borderId="34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1" fontId="7" fillId="5" borderId="34" xfId="0" applyNumberFormat="1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7" fillId="5" borderId="25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1" fontId="7" fillId="5" borderId="5" xfId="0" applyNumberFormat="1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 wrapText="1"/>
    </xf>
    <xf numFmtId="0" fontId="15" fillId="5" borderId="42" xfId="0" applyFont="1" applyFill="1" applyBorder="1" applyAlignment="1">
      <alignment horizontal="left" vertical="top" wrapText="1"/>
    </xf>
    <xf numFmtId="1" fontId="7" fillId="5" borderId="43" xfId="0" applyNumberFormat="1" applyFont="1" applyFill="1" applyBorder="1" applyAlignment="1">
      <alignment horizontal="center" vertical="center"/>
    </xf>
    <xf numFmtId="1" fontId="7" fillId="5" borderId="44" xfId="0" applyNumberFormat="1" applyFont="1" applyFill="1" applyBorder="1" applyAlignment="1">
      <alignment horizontal="center" vertical="center"/>
    </xf>
    <xf numFmtId="1" fontId="8" fillId="5" borderId="40" xfId="0" applyNumberFormat="1" applyFont="1" applyFill="1" applyBorder="1" applyAlignment="1">
      <alignment horizontal="center" vertical="center"/>
    </xf>
    <xf numFmtId="1" fontId="7" fillId="5" borderId="41" xfId="0" applyNumberFormat="1" applyFont="1" applyFill="1" applyBorder="1" applyAlignment="1">
      <alignment horizontal="center" vertical="center"/>
    </xf>
    <xf numFmtId="1" fontId="7" fillId="5" borderId="40" xfId="0" applyNumberFormat="1" applyFont="1" applyFill="1" applyBorder="1" applyAlignment="1">
      <alignment horizontal="center" vertical="center" wrapText="1"/>
    </xf>
    <xf numFmtId="1" fontId="7" fillId="5" borderId="32" xfId="0" applyNumberFormat="1" applyFont="1" applyFill="1" applyBorder="1" applyAlignment="1">
      <alignment horizontal="center" vertical="center" wrapText="1"/>
    </xf>
    <xf numFmtId="1" fontId="9" fillId="5" borderId="32" xfId="0" applyNumberFormat="1" applyFont="1" applyFill="1" applyBorder="1" applyAlignment="1">
      <alignment horizontal="center" vertical="center" wrapText="1"/>
    </xf>
    <xf numFmtId="1" fontId="9" fillId="5" borderId="41" xfId="0" applyNumberFormat="1" applyFont="1" applyFill="1" applyBorder="1" applyAlignment="1">
      <alignment horizontal="center" vertical="center" wrapText="1"/>
    </xf>
    <xf numFmtId="1" fontId="9" fillId="5" borderId="40" xfId="0" applyNumberFormat="1" applyFont="1" applyFill="1" applyBorder="1" applyAlignment="1">
      <alignment horizontal="center" vertical="center" wrapText="1"/>
    </xf>
    <xf numFmtId="1" fontId="9" fillId="5" borderId="41" xfId="0" applyNumberFormat="1" applyFont="1" applyFill="1" applyBorder="1" applyAlignment="1">
      <alignment horizontal="center" vertical="center"/>
    </xf>
    <xf numFmtId="1" fontId="9" fillId="5" borderId="40" xfId="0" applyNumberFormat="1" applyFont="1" applyFill="1" applyBorder="1" applyAlignment="1">
      <alignment horizontal="center" vertical="center"/>
    </xf>
    <xf numFmtId="1" fontId="9" fillId="5" borderId="32" xfId="0" applyNumberFormat="1" applyFont="1" applyFill="1" applyBorder="1" applyAlignment="1">
      <alignment horizontal="center" vertical="center"/>
    </xf>
    <xf numFmtId="1" fontId="9" fillId="5" borderId="43" xfId="0" applyNumberFormat="1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15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13" fillId="5" borderId="4" xfId="0" applyNumberFormat="1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130290" y="3904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6130290" y="3904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6130290" y="3904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256160" cy="264560"/>
    <xdr:sp macro="" textlink="">
      <xdr:nvSpPr>
        <xdr:cNvPr id="44" name="TextBox 43"/>
        <xdr:cNvSpPr txBox="1"/>
      </xdr:nvSpPr>
      <xdr:spPr>
        <a:xfrm>
          <a:off x="7600950" y="9307286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0</a:t>
          </a:r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3661410" y="377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3661410" y="377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69" name="TextBox 68"/>
        <xdr:cNvSpPr txBox="1"/>
      </xdr:nvSpPr>
      <xdr:spPr>
        <a:xfrm flipH="1" flipV="1">
          <a:off x="4529460" y="4278351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71" name="TextBox 70"/>
        <xdr:cNvSpPr txBox="1"/>
      </xdr:nvSpPr>
      <xdr:spPr>
        <a:xfrm flipV="1">
          <a:off x="15975419" y="771746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78" name="TextBox 77"/>
        <xdr:cNvSpPr txBox="1"/>
      </xdr:nvSpPr>
      <xdr:spPr>
        <a:xfrm flipV="1">
          <a:off x="15700744" y="12236302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85" name="TextBox 84"/>
        <xdr:cNvSpPr txBox="1"/>
      </xdr:nvSpPr>
      <xdr:spPr>
        <a:xfrm>
          <a:off x="4344729" y="4456813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74" name="TextBox 73"/>
        <xdr:cNvSpPr txBox="1"/>
      </xdr:nvSpPr>
      <xdr:spPr>
        <a:xfrm flipV="1">
          <a:off x="7536180" y="562356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32" name="TextBox 131"/>
        <xdr:cNvSpPr txBox="1"/>
      </xdr:nvSpPr>
      <xdr:spPr>
        <a:xfrm flipH="1" flipV="1">
          <a:off x="3686121" y="2636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33" name="TextBox 132"/>
        <xdr:cNvSpPr txBox="1"/>
      </xdr:nvSpPr>
      <xdr:spPr>
        <a:xfrm flipV="1">
          <a:off x="7536180" y="263652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136" name="TextBox 135"/>
        <xdr:cNvSpPr txBox="1"/>
      </xdr:nvSpPr>
      <xdr:spPr>
        <a:xfrm flipV="1">
          <a:off x="7010400" y="264414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43" name="TextBox 142"/>
        <xdr:cNvSpPr txBox="1"/>
      </xdr:nvSpPr>
      <xdr:spPr>
        <a:xfrm>
          <a:off x="3501390" y="2636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200" name="TextBox 199"/>
        <xdr:cNvSpPr txBox="1"/>
      </xdr:nvSpPr>
      <xdr:spPr>
        <a:xfrm flipH="1" flipV="1">
          <a:off x="7766631" y="302895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201" name="TextBox 200"/>
        <xdr:cNvSpPr txBox="1"/>
      </xdr:nvSpPr>
      <xdr:spPr>
        <a:xfrm flipV="1">
          <a:off x="11572875" y="30289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204" name="TextBox 203"/>
        <xdr:cNvSpPr txBox="1"/>
      </xdr:nvSpPr>
      <xdr:spPr>
        <a:xfrm flipV="1">
          <a:off x="11058525" y="302895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211" name="TextBox 210"/>
        <xdr:cNvSpPr txBox="1"/>
      </xdr:nvSpPr>
      <xdr:spPr>
        <a:xfrm>
          <a:off x="7581900" y="30289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212" name="TextBox 211"/>
        <xdr:cNvSpPr txBox="1"/>
      </xdr:nvSpPr>
      <xdr:spPr>
        <a:xfrm flipV="1">
          <a:off x="11572875" y="30289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262" name="TextBox 261"/>
        <xdr:cNvSpPr txBox="1"/>
      </xdr:nvSpPr>
      <xdr:spPr>
        <a:xfrm flipH="1" flipV="1">
          <a:off x="7766631" y="302895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263" name="TextBox 262"/>
        <xdr:cNvSpPr txBox="1"/>
      </xdr:nvSpPr>
      <xdr:spPr>
        <a:xfrm flipV="1">
          <a:off x="11572875" y="30289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266" name="TextBox 265"/>
        <xdr:cNvSpPr txBox="1"/>
      </xdr:nvSpPr>
      <xdr:spPr>
        <a:xfrm flipV="1">
          <a:off x="11058525" y="302895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75819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273" name="TextBox 272"/>
        <xdr:cNvSpPr txBox="1"/>
      </xdr:nvSpPr>
      <xdr:spPr>
        <a:xfrm>
          <a:off x="7581900" y="30289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320" name="TextBox 319"/>
        <xdr:cNvSpPr txBox="1"/>
      </xdr:nvSpPr>
      <xdr:spPr>
        <a:xfrm flipV="1">
          <a:off x="11058525" y="5838825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365" name="TextBox 364"/>
        <xdr:cNvSpPr txBox="1"/>
      </xdr:nvSpPr>
      <xdr:spPr>
        <a:xfrm flipV="1">
          <a:off x="11058525" y="5838825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581900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420" name="TextBox 419"/>
        <xdr:cNvSpPr txBox="1"/>
      </xdr:nvSpPr>
      <xdr:spPr>
        <a:xfrm flipH="1" flipV="1">
          <a:off x="7766631" y="2790825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421" name="TextBox 420"/>
        <xdr:cNvSpPr txBox="1"/>
      </xdr:nvSpPr>
      <xdr:spPr>
        <a:xfrm flipV="1">
          <a:off x="11572875" y="279082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424" name="TextBox 423"/>
        <xdr:cNvSpPr txBox="1"/>
      </xdr:nvSpPr>
      <xdr:spPr>
        <a:xfrm flipV="1">
          <a:off x="11058525" y="2790825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431" name="TextBox 430"/>
        <xdr:cNvSpPr txBox="1"/>
      </xdr:nvSpPr>
      <xdr:spPr>
        <a:xfrm>
          <a:off x="7581900" y="2790825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432" name="TextBox 431"/>
        <xdr:cNvSpPr txBox="1"/>
      </xdr:nvSpPr>
      <xdr:spPr>
        <a:xfrm flipV="1">
          <a:off x="11572875" y="279082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482" name="TextBox 481"/>
        <xdr:cNvSpPr txBox="1"/>
      </xdr:nvSpPr>
      <xdr:spPr>
        <a:xfrm flipH="1" flipV="1">
          <a:off x="7766631" y="2790825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483" name="TextBox 482"/>
        <xdr:cNvSpPr txBox="1"/>
      </xdr:nvSpPr>
      <xdr:spPr>
        <a:xfrm flipV="1">
          <a:off x="11572875" y="279082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486" name="TextBox 485"/>
        <xdr:cNvSpPr txBox="1"/>
      </xdr:nvSpPr>
      <xdr:spPr>
        <a:xfrm flipV="1">
          <a:off x="11058525" y="2790825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493" name="TextBox 492"/>
        <xdr:cNvSpPr txBox="1"/>
      </xdr:nvSpPr>
      <xdr:spPr>
        <a:xfrm>
          <a:off x="7581900" y="2790825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550" name="TextBox 549"/>
        <xdr:cNvSpPr txBox="1"/>
      </xdr:nvSpPr>
      <xdr:spPr>
        <a:xfrm flipH="1" flipV="1">
          <a:off x="7766631" y="268605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551" name="TextBox 550"/>
        <xdr:cNvSpPr txBox="1"/>
      </xdr:nvSpPr>
      <xdr:spPr>
        <a:xfrm flipV="1">
          <a:off x="11572875" y="26860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554" name="TextBox 553"/>
        <xdr:cNvSpPr txBox="1"/>
      </xdr:nvSpPr>
      <xdr:spPr>
        <a:xfrm flipV="1">
          <a:off x="11058525" y="268605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561" name="TextBox 560"/>
        <xdr:cNvSpPr txBox="1"/>
      </xdr:nvSpPr>
      <xdr:spPr>
        <a:xfrm>
          <a:off x="7581900" y="26860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562" name="TextBox 561"/>
        <xdr:cNvSpPr txBox="1"/>
      </xdr:nvSpPr>
      <xdr:spPr>
        <a:xfrm flipV="1">
          <a:off x="11572875" y="26860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612" name="TextBox 611"/>
        <xdr:cNvSpPr txBox="1"/>
      </xdr:nvSpPr>
      <xdr:spPr>
        <a:xfrm flipH="1" flipV="1">
          <a:off x="7766631" y="268605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613" name="TextBox 612"/>
        <xdr:cNvSpPr txBox="1"/>
      </xdr:nvSpPr>
      <xdr:spPr>
        <a:xfrm flipV="1">
          <a:off x="11572875" y="26860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616" name="TextBox 615"/>
        <xdr:cNvSpPr txBox="1"/>
      </xdr:nvSpPr>
      <xdr:spPr>
        <a:xfrm flipV="1">
          <a:off x="11058525" y="268605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623" name="TextBox 622"/>
        <xdr:cNvSpPr txBox="1"/>
      </xdr:nvSpPr>
      <xdr:spPr>
        <a:xfrm>
          <a:off x="7581900" y="26860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634" name="TextBox 633"/>
        <xdr:cNvSpPr txBox="1"/>
      </xdr:nvSpPr>
      <xdr:spPr>
        <a:xfrm flipH="1" flipV="1">
          <a:off x="7766631" y="2695575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638" name="TextBox 637"/>
        <xdr:cNvSpPr txBox="1"/>
      </xdr:nvSpPr>
      <xdr:spPr>
        <a:xfrm>
          <a:off x="7581900" y="2695575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649" name="TextBox 648"/>
        <xdr:cNvSpPr txBox="1"/>
      </xdr:nvSpPr>
      <xdr:spPr>
        <a:xfrm flipH="1" flipV="1">
          <a:off x="7766631" y="2695575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5819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653" name="TextBox 652"/>
        <xdr:cNvSpPr txBox="1"/>
      </xdr:nvSpPr>
      <xdr:spPr>
        <a:xfrm>
          <a:off x="7581900" y="2695575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693" name="TextBox 692"/>
        <xdr:cNvSpPr txBox="1"/>
      </xdr:nvSpPr>
      <xdr:spPr>
        <a:xfrm flipV="1">
          <a:off x="11058525" y="6772275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738" name="TextBox 737"/>
        <xdr:cNvSpPr txBox="1"/>
      </xdr:nvSpPr>
      <xdr:spPr>
        <a:xfrm flipV="1">
          <a:off x="11058525" y="6772275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58190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7600950" y="930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800" name="TextBox 799"/>
        <xdr:cNvSpPr txBox="1"/>
      </xdr:nvSpPr>
      <xdr:spPr>
        <a:xfrm flipH="1" flipV="1">
          <a:off x="7433256" y="268605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801" name="TextBox 800"/>
        <xdr:cNvSpPr txBox="1"/>
      </xdr:nvSpPr>
      <xdr:spPr>
        <a:xfrm flipV="1">
          <a:off x="11239500" y="26860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804" name="TextBox 803"/>
        <xdr:cNvSpPr txBox="1"/>
      </xdr:nvSpPr>
      <xdr:spPr>
        <a:xfrm flipV="1">
          <a:off x="10725150" y="268605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811" name="TextBox 810"/>
        <xdr:cNvSpPr txBox="1"/>
      </xdr:nvSpPr>
      <xdr:spPr>
        <a:xfrm>
          <a:off x="7248525" y="26860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812" name="TextBox 811"/>
        <xdr:cNvSpPr txBox="1"/>
      </xdr:nvSpPr>
      <xdr:spPr>
        <a:xfrm flipV="1">
          <a:off x="11239500" y="26860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862" name="TextBox 861"/>
        <xdr:cNvSpPr txBox="1"/>
      </xdr:nvSpPr>
      <xdr:spPr>
        <a:xfrm flipH="1" flipV="1">
          <a:off x="7433256" y="268605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863" name="TextBox 862"/>
        <xdr:cNvSpPr txBox="1"/>
      </xdr:nvSpPr>
      <xdr:spPr>
        <a:xfrm flipV="1">
          <a:off x="11239500" y="26860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866" name="TextBox 865"/>
        <xdr:cNvSpPr txBox="1"/>
      </xdr:nvSpPr>
      <xdr:spPr>
        <a:xfrm flipV="1">
          <a:off x="10725150" y="268605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873" name="TextBox 872"/>
        <xdr:cNvSpPr txBox="1"/>
      </xdr:nvSpPr>
      <xdr:spPr>
        <a:xfrm>
          <a:off x="7248525" y="26860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28</xdr:row>
      <xdr:rowOff>0</xdr:rowOff>
    </xdr:from>
    <xdr:ext cx="86842" cy="89858"/>
    <xdr:sp macro="" textlink="">
      <xdr:nvSpPr>
        <xdr:cNvPr id="930" name="TextBox 929"/>
        <xdr:cNvSpPr txBox="1"/>
      </xdr:nvSpPr>
      <xdr:spPr>
        <a:xfrm flipH="1" flipV="1">
          <a:off x="7766631" y="268605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45719" cy="265813"/>
    <xdr:sp macro="" textlink="">
      <xdr:nvSpPr>
        <xdr:cNvPr id="931" name="TextBox 930"/>
        <xdr:cNvSpPr txBox="1"/>
      </xdr:nvSpPr>
      <xdr:spPr>
        <a:xfrm flipV="1">
          <a:off x="11572875" y="26860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45719" cy="62023"/>
    <xdr:sp macro="" textlink="">
      <xdr:nvSpPr>
        <xdr:cNvPr id="934" name="TextBox 933"/>
        <xdr:cNvSpPr txBox="1"/>
      </xdr:nvSpPr>
      <xdr:spPr>
        <a:xfrm flipV="1">
          <a:off x="11058525" y="268605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58921" cy="62024"/>
    <xdr:sp macro="" textlink="">
      <xdr:nvSpPr>
        <xdr:cNvPr id="941" name="TextBox 940"/>
        <xdr:cNvSpPr txBox="1"/>
      </xdr:nvSpPr>
      <xdr:spPr>
        <a:xfrm>
          <a:off x="7581900" y="26860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45719" cy="265813"/>
    <xdr:sp macro="" textlink="">
      <xdr:nvSpPr>
        <xdr:cNvPr id="942" name="TextBox 941"/>
        <xdr:cNvSpPr txBox="1"/>
      </xdr:nvSpPr>
      <xdr:spPr>
        <a:xfrm flipV="1">
          <a:off x="11572875" y="26860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28</xdr:row>
      <xdr:rowOff>0</xdr:rowOff>
    </xdr:from>
    <xdr:ext cx="86842" cy="89858"/>
    <xdr:sp macro="" textlink="">
      <xdr:nvSpPr>
        <xdr:cNvPr id="992" name="TextBox 991"/>
        <xdr:cNvSpPr txBox="1"/>
      </xdr:nvSpPr>
      <xdr:spPr>
        <a:xfrm flipH="1" flipV="1">
          <a:off x="7766631" y="268605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45719" cy="265813"/>
    <xdr:sp macro="" textlink="">
      <xdr:nvSpPr>
        <xdr:cNvPr id="993" name="TextBox 992"/>
        <xdr:cNvSpPr txBox="1"/>
      </xdr:nvSpPr>
      <xdr:spPr>
        <a:xfrm flipV="1">
          <a:off x="11572875" y="26860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45719" cy="62023"/>
    <xdr:sp macro="" textlink="">
      <xdr:nvSpPr>
        <xdr:cNvPr id="996" name="TextBox 995"/>
        <xdr:cNvSpPr txBox="1"/>
      </xdr:nvSpPr>
      <xdr:spPr>
        <a:xfrm flipV="1">
          <a:off x="11058525" y="268605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28</xdr:row>
      <xdr:rowOff>0</xdr:rowOff>
    </xdr:from>
    <xdr:ext cx="58921" cy="62024"/>
    <xdr:sp macro="" textlink="">
      <xdr:nvSpPr>
        <xdr:cNvPr id="1003" name="TextBox 1002"/>
        <xdr:cNvSpPr txBox="1"/>
      </xdr:nvSpPr>
      <xdr:spPr>
        <a:xfrm>
          <a:off x="7581900" y="26860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060" name="TextBox 1059"/>
        <xdr:cNvSpPr txBox="1"/>
      </xdr:nvSpPr>
      <xdr:spPr>
        <a:xfrm flipH="1" flipV="1">
          <a:off x="7766631" y="268605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061" name="TextBox 1060"/>
        <xdr:cNvSpPr txBox="1"/>
      </xdr:nvSpPr>
      <xdr:spPr>
        <a:xfrm flipV="1">
          <a:off x="11572875" y="26860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1064" name="TextBox 1063"/>
        <xdr:cNvSpPr txBox="1"/>
      </xdr:nvSpPr>
      <xdr:spPr>
        <a:xfrm flipV="1">
          <a:off x="11058525" y="268605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071" name="TextBox 1070"/>
        <xdr:cNvSpPr txBox="1"/>
      </xdr:nvSpPr>
      <xdr:spPr>
        <a:xfrm>
          <a:off x="7581900" y="26860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072" name="TextBox 1071"/>
        <xdr:cNvSpPr txBox="1"/>
      </xdr:nvSpPr>
      <xdr:spPr>
        <a:xfrm flipV="1">
          <a:off x="11572875" y="26860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122" name="TextBox 1121"/>
        <xdr:cNvSpPr txBox="1"/>
      </xdr:nvSpPr>
      <xdr:spPr>
        <a:xfrm flipH="1" flipV="1">
          <a:off x="7766631" y="268605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123" name="TextBox 1122"/>
        <xdr:cNvSpPr txBox="1"/>
      </xdr:nvSpPr>
      <xdr:spPr>
        <a:xfrm flipV="1">
          <a:off x="11572875" y="26860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1126" name="TextBox 1125"/>
        <xdr:cNvSpPr txBox="1"/>
      </xdr:nvSpPr>
      <xdr:spPr>
        <a:xfrm flipV="1">
          <a:off x="11058525" y="268605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133" name="TextBox 1132"/>
        <xdr:cNvSpPr txBox="1"/>
      </xdr:nvSpPr>
      <xdr:spPr>
        <a:xfrm>
          <a:off x="7581900" y="26860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581900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581900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581900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581900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581900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581900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581900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234" name="TextBox 1233"/>
        <xdr:cNvSpPr txBox="1"/>
      </xdr:nvSpPr>
      <xdr:spPr>
        <a:xfrm flipH="1" flipV="1">
          <a:off x="6156906" y="2981325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235" name="TextBox 1234"/>
        <xdr:cNvSpPr txBox="1"/>
      </xdr:nvSpPr>
      <xdr:spPr>
        <a:xfrm flipV="1">
          <a:off x="9839325" y="298132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1238" name="TextBox 1237"/>
        <xdr:cNvSpPr txBox="1"/>
      </xdr:nvSpPr>
      <xdr:spPr>
        <a:xfrm flipV="1">
          <a:off x="9324975" y="2981325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245" name="TextBox 1244"/>
        <xdr:cNvSpPr txBox="1"/>
      </xdr:nvSpPr>
      <xdr:spPr>
        <a:xfrm>
          <a:off x="5972175" y="2981325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246" name="TextBox 1245"/>
        <xdr:cNvSpPr txBox="1"/>
      </xdr:nvSpPr>
      <xdr:spPr>
        <a:xfrm flipV="1">
          <a:off x="9839325" y="298132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296" name="TextBox 1295"/>
        <xdr:cNvSpPr txBox="1"/>
      </xdr:nvSpPr>
      <xdr:spPr>
        <a:xfrm flipH="1" flipV="1">
          <a:off x="6156906" y="2981325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297" name="TextBox 1296"/>
        <xdr:cNvSpPr txBox="1"/>
      </xdr:nvSpPr>
      <xdr:spPr>
        <a:xfrm flipV="1">
          <a:off x="9839325" y="298132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1300" name="TextBox 1299"/>
        <xdr:cNvSpPr txBox="1"/>
      </xdr:nvSpPr>
      <xdr:spPr>
        <a:xfrm flipV="1">
          <a:off x="9324975" y="2981325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307" name="TextBox 1306"/>
        <xdr:cNvSpPr txBox="1"/>
      </xdr:nvSpPr>
      <xdr:spPr>
        <a:xfrm>
          <a:off x="5972175" y="2981325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318" name="TextBox 1317"/>
        <xdr:cNvSpPr txBox="1"/>
      </xdr:nvSpPr>
      <xdr:spPr>
        <a:xfrm flipH="1" flipV="1">
          <a:off x="7766631" y="37316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322" name="TextBox 1321"/>
        <xdr:cNvSpPr txBox="1"/>
      </xdr:nvSpPr>
      <xdr:spPr>
        <a:xfrm>
          <a:off x="7581900" y="367089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333" name="TextBox 1332"/>
        <xdr:cNvSpPr txBox="1"/>
      </xdr:nvSpPr>
      <xdr:spPr>
        <a:xfrm flipH="1" flipV="1">
          <a:off x="7766631" y="373166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7581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337" name="TextBox 1336"/>
        <xdr:cNvSpPr txBox="1"/>
      </xdr:nvSpPr>
      <xdr:spPr>
        <a:xfrm>
          <a:off x="7581900" y="367089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394" name="TextBox 1393"/>
        <xdr:cNvSpPr txBox="1"/>
      </xdr:nvSpPr>
      <xdr:spPr>
        <a:xfrm flipH="1" flipV="1">
          <a:off x="7766631" y="268605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395" name="TextBox 1394"/>
        <xdr:cNvSpPr txBox="1"/>
      </xdr:nvSpPr>
      <xdr:spPr>
        <a:xfrm flipV="1">
          <a:off x="11572875" y="26860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1398" name="TextBox 1397"/>
        <xdr:cNvSpPr txBox="1"/>
      </xdr:nvSpPr>
      <xdr:spPr>
        <a:xfrm flipV="1">
          <a:off x="11058525" y="268605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405" name="TextBox 1404"/>
        <xdr:cNvSpPr txBox="1"/>
      </xdr:nvSpPr>
      <xdr:spPr>
        <a:xfrm>
          <a:off x="7581900" y="26860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406" name="TextBox 1405"/>
        <xdr:cNvSpPr txBox="1"/>
      </xdr:nvSpPr>
      <xdr:spPr>
        <a:xfrm flipV="1">
          <a:off x="11572875" y="26860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456" name="TextBox 1455"/>
        <xdr:cNvSpPr txBox="1"/>
      </xdr:nvSpPr>
      <xdr:spPr>
        <a:xfrm flipH="1" flipV="1">
          <a:off x="7766631" y="268605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457" name="TextBox 1456"/>
        <xdr:cNvSpPr txBox="1"/>
      </xdr:nvSpPr>
      <xdr:spPr>
        <a:xfrm flipV="1">
          <a:off x="11572875" y="26860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1460" name="TextBox 1459"/>
        <xdr:cNvSpPr txBox="1"/>
      </xdr:nvSpPr>
      <xdr:spPr>
        <a:xfrm flipV="1">
          <a:off x="11058525" y="268605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467" name="TextBox 1466"/>
        <xdr:cNvSpPr txBox="1"/>
      </xdr:nvSpPr>
      <xdr:spPr>
        <a:xfrm>
          <a:off x="7581900" y="26860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524" name="TextBox 1523"/>
        <xdr:cNvSpPr txBox="1"/>
      </xdr:nvSpPr>
      <xdr:spPr>
        <a:xfrm flipH="1" flipV="1">
          <a:off x="7766631" y="2676525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525" name="TextBox 1524"/>
        <xdr:cNvSpPr txBox="1"/>
      </xdr:nvSpPr>
      <xdr:spPr>
        <a:xfrm flipV="1">
          <a:off x="11572875" y="267652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1528" name="TextBox 1527"/>
        <xdr:cNvSpPr txBox="1"/>
      </xdr:nvSpPr>
      <xdr:spPr>
        <a:xfrm flipV="1">
          <a:off x="11058525" y="2676525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535" name="TextBox 1534"/>
        <xdr:cNvSpPr txBox="1"/>
      </xdr:nvSpPr>
      <xdr:spPr>
        <a:xfrm>
          <a:off x="7581900" y="2676525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536" name="TextBox 1535"/>
        <xdr:cNvSpPr txBox="1"/>
      </xdr:nvSpPr>
      <xdr:spPr>
        <a:xfrm flipV="1">
          <a:off x="11572875" y="267652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586" name="TextBox 1585"/>
        <xdr:cNvSpPr txBox="1"/>
      </xdr:nvSpPr>
      <xdr:spPr>
        <a:xfrm flipH="1" flipV="1">
          <a:off x="7766631" y="2676525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587" name="TextBox 1586"/>
        <xdr:cNvSpPr txBox="1"/>
      </xdr:nvSpPr>
      <xdr:spPr>
        <a:xfrm flipV="1">
          <a:off x="11572875" y="267652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1590" name="TextBox 1589"/>
        <xdr:cNvSpPr txBox="1"/>
      </xdr:nvSpPr>
      <xdr:spPr>
        <a:xfrm flipV="1">
          <a:off x="11058525" y="2676525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7581900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597" name="TextBox 1596"/>
        <xdr:cNvSpPr txBox="1"/>
      </xdr:nvSpPr>
      <xdr:spPr>
        <a:xfrm>
          <a:off x="7581900" y="2676525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 flipH="1" flipV="1">
          <a:off x="7766631" y="268605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 flipV="1">
          <a:off x="11572875" y="26860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7581900" y="26860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 flipV="1">
          <a:off x="11572875" y="26860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75819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 flipH="1" flipV="1">
          <a:off x="7766631" y="268605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 flipV="1">
          <a:off x="11572875" y="26860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7581900" y="26860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7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674" name="TextBox 1673"/>
        <xdr:cNvSpPr txBox="1"/>
      </xdr:nvSpPr>
      <xdr:spPr>
        <a:xfrm flipH="1" flipV="1">
          <a:off x="7766631" y="2790825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675" name="TextBox 1674"/>
        <xdr:cNvSpPr txBox="1"/>
      </xdr:nvSpPr>
      <xdr:spPr>
        <a:xfrm flipV="1">
          <a:off x="11572875" y="279082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1678" name="TextBox 1677"/>
        <xdr:cNvSpPr txBox="1"/>
      </xdr:nvSpPr>
      <xdr:spPr>
        <a:xfrm flipV="1">
          <a:off x="11058525" y="2790825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685" name="TextBox 1684"/>
        <xdr:cNvSpPr txBox="1"/>
      </xdr:nvSpPr>
      <xdr:spPr>
        <a:xfrm>
          <a:off x="7581900" y="2790825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686" name="TextBox 1685"/>
        <xdr:cNvSpPr txBox="1"/>
      </xdr:nvSpPr>
      <xdr:spPr>
        <a:xfrm flipV="1">
          <a:off x="11572875" y="279082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736" name="TextBox 1735"/>
        <xdr:cNvSpPr txBox="1"/>
      </xdr:nvSpPr>
      <xdr:spPr>
        <a:xfrm flipH="1" flipV="1">
          <a:off x="7766631" y="2790825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737" name="TextBox 1736"/>
        <xdr:cNvSpPr txBox="1"/>
      </xdr:nvSpPr>
      <xdr:spPr>
        <a:xfrm flipV="1">
          <a:off x="11572875" y="279082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1740" name="TextBox 1739"/>
        <xdr:cNvSpPr txBox="1"/>
      </xdr:nvSpPr>
      <xdr:spPr>
        <a:xfrm flipV="1">
          <a:off x="11058525" y="2790825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75819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747" name="TextBox 1746"/>
        <xdr:cNvSpPr txBox="1"/>
      </xdr:nvSpPr>
      <xdr:spPr>
        <a:xfrm>
          <a:off x="7581900" y="2790825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797" name="TextBox 1796"/>
        <xdr:cNvSpPr txBox="1"/>
      </xdr:nvSpPr>
      <xdr:spPr>
        <a:xfrm flipH="1" flipV="1">
          <a:off x="6156906" y="2981325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798" name="TextBox 1797"/>
        <xdr:cNvSpPr txBox="1"/>
      </xdr:nvSpPr>
      <xdr:spPr>
        <a:xfrm flipV="1">
          <a:off x="9839325" y="298132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1801" name="TextBox 1800"/>
        <xdr:cNvSpPr txBox="1"/>
      </xdr:nvSpPr>
      <xdr:spPr>
        <a:xfrm flipV="1">
          <a:off x="9324975" y="2981325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808" name="TextBox 1807"/>
        <xdr:cNvSpPr txBox="1"/>
      </xdr:nvSpPr>
      <xdr:spPr>
        <a:xfrm>
          <a:off x="5972175" y="2981325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809" name="TextBox 1808"/>
        <xdr:cNvSpPr txBox="1"/>
      </xdr:nvSpPr>
      <xdr:spPr>
        <a:xfrm flipV="1">
          <a:off x="9839325" y="298132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859" name="TextBox 1858"/>
        <xdr:cNvSpPr txBox="1"/>
      </xdr:nvSpPr>
      <xdr:spPr>
        <a:xfrm flipH="1" flipV="1">
          <a:off x="6156906" y="2981325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860" name="TextBox 1859"/>
        <xdr:cNvSpPr txBox="1"/>
      </xdr:nvSpPr>
      <xdr:spPr>
        <a:xfrm flipV="1">
          <a:off x="9839325" y="298132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1863" name="TextBox 1862"/>
        <xdr:cNvSpPr txBox="1"/>
      </xdr:nvSpPr>
      <xdr:spPr>
        <a:xfrm flipV="1">
          <a:off x="9324975" y="2981325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870" name="TextBox 1869"/>
        <xdr:cNvSpPr txBox="1"/>
      </xdr:nvSpPr>
      <xdr:spPr>
        <a:xfrm>
          <a:off x="5972175" y="2981325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920" name="TextBox 1919"/>
        <xdr:cNvSpPr txBox="1"/>
      </xdr:nvSpPr>
      <xdr:spPr>
        <a:xfrm flipH="1" flipV="1">
          <a:off x="6156906" y="2981325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921" name="TextBox 1920"/>
        <xdr:cNvSpPr txBox="1"/>
      </xdr:nvSpPr>
      <xdr:spPr>
        <a:xfrm flipV="1">
          <a:off x="9839325" y="298132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1924" name="TextBox 1923"/>
        <xdr:cNvSpPr txBox="1"/>
      </xdr:nvSpPr>
      <xdr:spPr>
        <a:xfrm flipV="1">
          <a:off x="9324975" y="2981325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931" name="TextBox 1930"/>
        <xdr:cNvSpPr txBox="1"/>
      </xdr:nvSpPr>
      <xdr:spPr>
        <a:xfrm>
          <a:off x="5972175" y="2981325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932" name="TextBox 1931"/>
        <xdr:cNvSpPr txBox="1"/>
      </xdr:nvSpPr>
      <xdr:spPr>
        <a:xfrm flipV="1">
          <a:off x="9839325" y="298132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982" name="TextBox 1981"/>
        <xdr:cNvSpPr txBox="1"/>
      </xdr:nvSpPr>
      <xdr:spPr>
        <a:xfrm flipH="1" flipV="1">
          <a:off x="6156906" y="2981325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983" name="TextBox 1982"/>
        <xdr:cNvSpPr txBox="1"/>
      </xdr:nvSpPr>
      <xdr:spPr>
        <a:xfrm flipV="1">
          <a:off x="9839325" y="298132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1986" name="TextBox 1985"/>
        <xdr:cNvSpPr txBox="1"/>
      </xdr:nvSpPr>
      <xdr:spPr>
        <a:xfrm flipV="1">
          <a:off x="9324975" y="2981325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5972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993" name="TextBox 1992"/>
        <xdr:cNvSpPr txBox="1"/>
      </xdr:nvSpPr>
      <xdr:spPr>
        <a:xfrm>
          <a:off x="5972175" y="2981325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2033" name="TextBox 2032"/>
        <xdr:cNvSpPr txBox="1"/>
      </xdr:nvSpPr>
      <xdr:spPr>
        <a:xfrm flipV="1">
          <a:off x="11058525" y="670560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2078" name="TextBox 2077"/>
        <xdr:cNvSpPr txBox="1"/>
      </xdr:nvSpPr>
      <xdr:spPr>
        <a:xfrm flipV="1">
          <a:off x="11058525" y="670560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758190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2084" name="TextBox 2083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 flipH="1" flipV="1">
          <a:off x="8004756" y="268605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2085" name="TextBox 208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7820025" y="26860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2086" name="TextBox 2085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/>
      </xdr:nvSpPr>
      <xdr:spPr>
        <a:xfrm flipH="1" flipV="1">
          <a:off x="8004756" y="268605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2087" name="TextBox 2086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7820025" y="26860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2088" name="TextBox 2087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 flipH="1" flipV="1">
          <a:off x="8004756" y="268605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2089" name="TextBox 2088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7820025" y="26860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2090" name="TextBox 2089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/>
      </xdr:nvSpPr>
      <xdr:spPr>
        <a:xfrm flipH="1" flipV="1">
          <a:off x="8004756" y="268605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2091" name="TextBox 2090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7820025" y="26860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2148" name="TextBox 2147"/>
        <xdr:cNvSpPr txBox="1"/>
      </xdr:nvSpPr>
      <xdr:spPr>
        <a:xfrm flipH="1" flipV="1">
          <a:off x="7433256" y="268605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2149" name="TextBox 2148"/>
        <xdr:cNvSpPr txBox="1"/>
      </xdr:nvSpPr>
      <xdr:spPr>
        <a:xfrm flipV="1">
          <a:off x="11239500" y="26860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2152" name="TextBox 2151"/>
        <xdr:cNvSpPr txBox="1"/>
      </xdr:nvSpPr>
      <xdr:spPr>
        <a:xfrm flipV="1">
          <a:off x="10725150" y="268605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2159" name="TextBox 2158"/>
        <xdr:cNvSpPr txBox="1"/>
      </xdr:nvSpPr>
      <xdr:spPr>
        <a:xfrm>
          <a:off x="7248525" y="26860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2160" name="TextBox 2159"/>
        <xdr:cNvSpPr txBox="1"/>
      </xdr:nvSpPr>
      <xdr:spPr>
        <a:xfrm flipV="1">
          <a:off x="11239500" y="26860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2210" name="TextBox 2209"/>
        <xdr:cNvSpPr txBox="1"/>
      </xdr:nvSpPr>
      <xdr:spPr>
        <a:xfrm flipH="1" flipV="1">
          <a:off x="7433256" y="268605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2211" name="TextBox 2210"/>
        <xdr:cNvSpPr txBox="1"/>
      </xdr:nvSpPr>
      <xdr:spPr>
        <a:xfrm flipV="1">
          <a:off x="11239500" y="26860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2214" name="TextBox 2213"/>
        <xdr:cNvSpPr txBox="1"/>
      </xdr:nvSpPr>
      <xdr:spPr>
        <a:xfrm flipV="1">
          <a:off x="10725150" y="268605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72485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2221" name="TextBox 2220"/>
        <xdr:cNvSpPr txBox="1"/>
      </xdr:nvSpPr>
      <xdr:spPr>
        <a:xfrm>
          <a:off x="7248525" y="26860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N45"/>
  <sheetViews>
    <sheetView tabSelected="1" topLeftCell="A19" zoomScale="70" zoomScaleNormal="70" workbookViewId="0">
      <selection activeCell="AB9" sqref="AB9"/>
    </sheetView>
  </sheetViews>
  <sheetFormatPr defaultRowHeight="15" x14ac:dyDescent="0.25"/>
  <cols>
    <col min="1" max="1" width="5.42578125" customWidth="1"/>
    <col min="2" max="2" width="42" customWidth="1"/>
    <col min="3" max="3" width="11.5703125" customWidth="1"/>
    <col min="4" max="4" width="14" customWidth="1"/>
    <col min="5" max="5" width="11" customWidth="1"/>
    <col min="6" max="6" width="10.7109375" customWidth="1"/>
    <col min="7" max="7" width="9.42578125" customWidth="1"/>
    <col min="8" max="8" width="7" customWidth="1"/>
    <col min="9" max="9" width="8.7109375" customWidth="1"/>
    <col min="10" max="10" width="7" customWidth="1"/>
    <col min="11" max="11" width="8" customWidth="1"/>
    <col min="12" max="12" width="7.28515625" customWidth="1"/>
    <col min="13" max="13" width="9" customWidth="1"/>
    <col min="14" max="14" width="7.42578125" customWidth="1"/>
    <col min="15" max="15" width="7.28515625" customWidth="1"/>
    <col min="16" max="16" width="7.7109375" customWidth="1"/>
    <col min="17" max="18" width="6.85546875" customWidth="1"/>
    <col min="19" max="19" width="6.7109375" customWidth="1"/>
    <col min="20" max="20" width="7.42578125" customWidth="1"/>
    <col min="21" max="21" width="7" customWidth="1"/>
    <col min="22" max="23" width="7.42578125" customWidth="1"/>
    <col min="24" max="25" width="7.85546875" customWidth="1"/>
    <col min="26" max="26" width="7.42578125" customWidth="1"/>
    <col min="27" max="27" width="7.28515625" customWidth="1"/>
    <col min="28" max="28" width="7" customWidth="1"/>
    <col min="29" max="29" width="6.28515625" customWidth="1"/>
    <col min="30" max="30" width="7.140625" customWidth="1"/>
    <col min="31" max="31" width="7.28515625" customWidth="1"/>
    <col min="32" max="33" width="7.42578125" customWidth="1"/>
    <col min="39" max="39" width="11.7109375" customWidth="1"/>
    <col min="41" max="41" width="25.42578125" customWidth="1"/>
  </cols>
  <sheetData>
    <row r="2" spans="1:60" x14ac:dyDescent="0.25">
      <c r="AK2" s="35" t="s">
        <v>59</v>
      </c>
      <c r="AL2" s="35"/>
      <c r="AM2" s="35"/>
      <c r="AN2" s="35"/>
    </row>
    <row r="3" spans="1:60" ht="34.9" customHeight="1" thickBot="1" x14ac:dyDescent="0.3">
      <c r="A3" s="53" t="s">
        <v>60</v>
      </c>
      <c r="B3" s="54"/>
      <c r="C3" s="54"/>
      <c r="D3" s="54"/>
      <c r="E3" s="55"/>
      <c r="F3" s="55"/>
      <c r="G3" s="55"/>
      <c r="H3" s="55"/>
      <c r="I3" s="55"/>
      <c r="J3" s="54"/>
      <c r="K3" s="54"/>
      <c r="L3" s="54"/>
      <c r="M3" s="54"/>
      <c r="N3" s="54"/>
      <c r="O3" s="56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</row>
    <row r="4" spans="1:60" ht="34.9" customHeight="1" thickBot="1" x14ac:dyDescent="0.3">
      <c r="A4" s="58" t="s">
        <v>0</v>
      </c>
      <c r="B4" s="61" t="s">
        <v>19</v>
      </c>
      <c r="C4" s="29" t="s">
        <v>51</v>
      </c>
      <c r="D4" s="36" t="s">
        <v>52</v>
      </c>
      <c r="E4" s="45" t="s">
        <v>28</v>
      </c>
      <c r="F4" s="33"/>
      <c r="G4" s="33"/>
      <c r="H4" s="33"/>
      <c r="I4" s="34"/>
      <c r="J4" s="50" t="s">
        <v>34</v>
      </c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2"/>
    </row>
    <row r="5" spans="1:60" ht="39.6" customHeight="1" thickBot="1" x14ac:dyDescent="0.3">
      <c r="A5" s="59"/>
      <c r="B5" s="62"/>
      <c r="C5" s="30"/>
      <c r="D5" s="37"/>
      <c r="E5" s="46" t="s">
        <v>50</v>
      </c>
      <c r="F5" s="39" t="s">
        <v>46</v>
      </c>
      <c r="G5" s="41" t="s">
        <v>47</v>
      </c>
      <c r="H5" s="41" t="s">
        <v>48</v>
      </c>
      <c r="I5" s="43" t="s">
        <v>49</v>
      </c>
      <c r="J5" s="32" t="s">
        <v>29</v>
      </c>
      <c r="K5" s="33"/>
      <c r="L5" s="33"/>
      <c r="M5" s="34"/>
      <c r="N5" s="28" t="s">
        <v>35</v>
      </c>
      <c r="O5" s="26"/>
      <c r="P5" s="26"/>
      <c r="Q5" s="27"/>
      <c r="R5" s="25" t="s">
        <v>36</v>
      </c>
      <c r="S5" s="26"/>
      <c r="T5" s="26"/>
      <c r="U5" s="27"/>
      <c r="V5" s="25" t="s">
        <v>37</v>
      </c>
      <c r="W5" s="26"/>
      <c r="X5" s="26"/>
      <c r="Y5" s="27"/>
      <c r="Z5" s="25" t="s">
        <v>38</v>
      </c>
      <c r="AA5" s="26"/>
      <c r="AB5" s="26"/>
      <c r="AC5" s="27"/>
      <c r="AD5" s="25" t="s">
        <v>39</v>
      </c>
      <c r="AE5" s="26"/>
      <c r="AF5" s="26"/>
      <c r="AG5" s="27"/>
      <c r="AH5" s="25" t="s">
        <v>40</v>
      </c>
      <c r="AI5" s="28"/>
      <c r="AJ5" s="26"/>
      <c r="AK5" s="26"/>
      <c r="AL5" s="27"/>
      <c r="AM5" s="48" t="s">
        <v>43</v>
      </c>
      <c r="AN5" s="48" t="s">
        <v>44</v>
      </c>
    </row>
    <row r="6" spans="1:60" ht="73.900000000000006" customHeight="1" thickBot="1" x14ac:dyDescent="0.3">
      <c r="A6" s="60"/>
      <c r="B6" s="63"/>
      <c r="C6" s="31"/>
      <c r="D6" s="38"/>
      <c r="E6" s="47"/>
      <c r="F6" s="40"/>
      <c r="G6" s="42"/>
      <c r="H6" s="42"/>
      <c r="I6" s="44"/>
      <c r="J6" s="1" t="s">
        <v>30</v>
      </c>
      <c r="K6" s="3" t="s">
        <v>31</v>
      </c>
      <c r="L6" s="3" t="s">
        <v>32</v>
      </c>
      <c r="M6" s="2" t="s">
        <v>33</v>
      </c>
      <c r="N6" s="6" t="s">
        <v>30</v>
      </c>
      <c r="O6" s="7" t="s">
        <v>41</v>
      </c>
      <c r="P6" s="7" t="s">
        <v>32</v>
      </c>
      <c r="Q6" s="8" t="s">
        <v>33</v>
      </c>
      <c r="R6" s="6" t="s">
        <v>30</v>
      </c>
      <c r="S6" s="7" t="s">
        <v>41</v>
      </c>
      <c r="T6" s="7" t="s">
        <v>32</v>
      </c>
      <c r="U6" s="8" t="s">
        <v>33</v>
      </c>
      <c r="V6" s="6" t="s">
        <v>30</v>
      </c>
      <c r="W6" s="7" t="s">
        <v>31</v>
      </c>
      <c r="X6" s="7" t="s">
        <v>32</v>
      </c>
      <c r="Y6" s="8" t="s">
        <v>33</v>
      </c>
      <c r="Z6" s="6" t="s">
        <v>30</v>
      </c>
      <c r="AA6" s="7" t="s">
        <v>31</v>
      </c>
      <c r="AB6" s="7" t="s">
        <v>32</v>
      </c>
      <c r="AC6" s="8" t="s">
        <v>33</v>
      </c>
      <c r="AD6" s="6" t="s">
        <v>30</v>
      </c>
      <c r="AE6" s="7" t="s">
        <v>31</v>
      </c>
      <c r="AF6" s="7" t="s">
        <v>32</v>
      </c>
      <c r="AG6" s="8" t="s">
        <v>33</v>
      </c>
      <c r="AH6" s="6" t="s">
        <v>30</v>
      </c>
      <c r="AI6" s="9" t="s">
        <v>41</v>
      </c>
      <c r="AJ6" s="7" t="s">
        <v>42</v>
      </c>
      <c r="AK6" s="7" t="s">
        <v>32</v>
      </c>
      <c r="AL6" s="8" t="s">
        <v>33</v>
      </c>
      <c r="AM6" s="49"/>
      <c r="AN6" s="49"/>
    </row>
    <row r="7" spans="1:60" ht="105" x14ac:dyDescent="0.25">
      <c r="A7" s="19">
        <v>1</v>
      </c>
      <c r="B7" s="64" t="s">
        <v>1</v>
      </c>
      <c r="C7" s="65">
        <v>393</v>
      </c>
      <c r="D7" s="66">
        <v>376</v>
      </c>
      <c r="E7" s="67">
        <v>82</v>
      </c>
      <c r="F7" s="67">
        <v>11</v>
      </c>
      <c r="G7" s="68">
        <v>36</v>
      </c>
      <c r="H7" s="69">
        <v>34</v>
      </c>
      <c r="I7" s="70">
        <v>1</v>
      </c>
      <c r="J7" s="68">
        <v>0</v>
      </c>
      <c r="K7" s="71">
        <v>0</v>
      </c>
      <c r="L7" s="71">
        <v>0</v>
      </c>
      <c r="M7" s="70">
        <v>0</v>
      </c>
      <c r="N7" s="68">
        <v>1</v>
      </c>
      <c r="O7" s="71">
        <v>19</v>
      </c>
      <c r="P7" s="72">
        <v>19</v>
      </c>
      <c r="Q7" s="73">
        <v>19</v>
      </c>
      <c r="R7" s="74">
        <v>4</v>
      </c>
      <c r="S7" s="72">
        <v>91</v>
      </c>
      <c r="T7" s="72">
        <v>69</v>
      </c>
      <c r="U7" s="73">
        <v>69</v>
      </c>
      <c r="V7" s="74">
        <v>2</v>
      </c>
      <c r="W7" s="72">
        <v>56</v>
      </c>
      <c r="X7" s="72">
        <v>0</v>
      </c>
      <c r="Y7" s="73">
        <v>0</v>
      </c>
      <c r="Z7" s="74">
        <v>4</v>
      </c>
      <c r="AA7" s="72">
        <v>115</v>
      </c>
      <c r="AB7" s="72">
        <v>0</v>
      </c>
      <c r="AC7" s="73">
        <v>0</v>
      </c>
      <c r="AD7" s="74">
        <v>2</v>
      </c>
      <c r="AE7" s="72">
        <v>56</v>
      </c>
      <c r="AF7" s="72">
        <v>0</v>
      </c>
      <c r="AG7" s="73">
        <v>0</v>
      </c>
      <c r="AH7" s="74">
        <v>3</v>
      </c>
      <c r="AI7" s="75">
        <v>48</v>
      </c>
      <c r="AJ7" s="72" t="s">
        <v>71</v>
      </c>
      <c r="AK7" s="72">
        <v>0</v>
      </c>
      <c r="AL7" s="73">
        <v>0</v>
      </c>
      <c r="AM7" s="76">
        <v>88</v>
      </c>
      <c r="AN7" s="77">
        <v>385</v>
      </c>
      <c r="AO7" s="13" t="s">
        <v>72</v>
      </c>
    </row>
    <row r="8" spans="1:60" ht="36" customHeight="1" x14ac:dyDescent="0.25">
      <c r="A8" s="20">
        <v>2</v>
      </c>
      <c r="B8" s="78" t="s">
        <v>2</v>
      </c>
      <c r="C8" s="65">
        <v>390</v>
      </c>
      <c r="D8" s="66">
        <v>381</v>
      </c>
      <c r="E8" s="79">
        <v>88</v>
      </c>
      <c r="F8" s="79">
        <v>0</v>
      </c>
      <c r="G8" s="80">
        <v>4</v>
      </c>
      <c r="H8" s="81">
        <v>84</v>
      </c>
      <c r="I8" s="82">
        <v>0</v>
      </c>
      <c r="J8" s="80">
        <v>0</v>
      </c>
      <c r="K8" s="83">
        <v>0</v>
      </c>
      <c r="L8" s="83">
        <v>0</v>
      </c>
      <c r="M8" s="82">
        <v>0</v>
      </c>
      <c r="N8" s="80">
        <v>2</v>
      </c>
      <c r="O8" s="84">
        <v>46</v>
      </c>
      <c r="P8" s="85">
        <v>46</v>
      </c>
      <c r="Q8" s="86">
        <v>46</v>
      </c>
      <c r="R8" s="87">
        <v>3</v>
      </c>
      <c r="S8" s="84">
        <v>92</v>
      </c>
      <c r="T8" s="84">
        <v>46</v>
      </c>
      <c r="U8" s="86">
        <v>46</v>
      </c>
      <c r="V8" s="87">
        <v>3</v>
      </c>
      <c r="W8" s="84">
        <v>94</v>
      </c>
      <c r="X8" s="84">
        <v>3</v>
      </c>
      <c r="Y8" s="88">
        <v>3</v>
      </c>
      <c r="Z8" s="87">
        <v>2</v>
      </c>
      <c r="AA8" s="84">
        <v>64</v>
      </c>
      <c r="AB8" s="84">
        <v>0</v>
      </c>
      <c r="AC8" s="86">
        <v>0</v>
      </c>
      <c r="AD8" s="87">
        <v>4</v>
      </c>
      <c r="AE8" s="84">
        <v>84</v>
      </c>
      <c r="AF8" s="84">
        <v>0</v>
      </c>
      <c r="AG8" s="86">
        <v>0</v>
      </c>
      <c r="AH8" s="87">
        <v>0</v>
      </c>
      <c r="AI8" s="89">
        <v>0</v>
      </c>
      <c r="AJ8" s="84">
        <v>0</v>
      </c>
      <c r="AK8" s="84">
        <v>0</v>
      </c>
      <c r="AL8" s="86">
        <v>0</v>
      </c>
      <c r="AM8" s="90">
        <v>95</v>
      </c>
      <c r="AN8" s="91">
        <v>380</v>
      </c>
    </row>
    <row r="9" spans="1:60" ht="95.25" customHeight="1" x14ac:dyDescent="0.25">
      <c r="A9" s="20">
        <v>3</v>
      </c>
      <c r="B9" s="78" t="s">
        <v>3</v>
      </c>
      <c r="C9" s="65">
        <v>355</v>
      </c>
      <c r="D9" s="66">
        <v>349</v>
      </c>
      <c r="E9" s="79">
        <v>93</v>
      </c>
      <c r="F9" s="79">
        <v>0</v>
      </c>
      <c r="G9" s="80">
        <v>15</v>
      </c>
      <c r="H9" s="81">
        <v>78</v>
      </c>
      <c r="I9" s="82">
        <v>0</v>
      </c>
      <c r="J9" s="80">
        <v>0</v>
      </c>
      <c r="K9" s="83">
        <v>0</v>
      </c>
      <c r="L9" s="83">
        <v>0</v>
      </c>
      <c r="M9" s="82">
        <v>0</v>
      </c>
      <c r="N9" s="80">
        <v>2</v>
      </c>
      <c r="O9" s="83">
        <v>48</v>
      </c>
      <c r="P9" s="83">
        <v>48</v>
      </c>
      <c r="Q9" s="86">
        <v>48</v>
      </c>
      <c r="R9" s="87">
        <v>3</v>
      </c>
      <c r="S9" s="84">
        <v>68</v>
      </c>
      <c r="T9" s="84">
        <v>42</v>
      </c>
      <c r="U9" s="84">
        <v>42</v>
      </c>
      <c r="V9" s="87">
        <v>3</v>
      </c>
      <c r="W9" s="84">
        <v>78</v>
      </c>
      <c r="X9" s="84">
        <v>3</v>
      </c>
      <c r="Y9" s="84">
        <v>3</v>
      </c>
      <c r="Z9" s="87">
        <v>3</v>
      </c>
      <c r="AA9" s="84">
        <v>78</v>
      </c>
      <c r="AB9" s="84">
        <v>0</v>
      </c>
      <c r="AC9" s="84">
        <v>0</v>
      </c>
      <c r="AD9" s="87">
        <v>3</v>
      </c>
      <c r="AE9" s="84">
        <v>78</v>
      </c>
      <c r="AF9" s="84">
        <v>0</v>
      </c>
      <c r="AG9" s="86">
        <v>0</v>
      </c>
      <c r="AH9" s="87">
        <v>0</v>
      </c>
      <c r="AI9" s="89">
        <v>0</v>
      </c>
      <c r="AJ9" s="84">
        <v>0</v>
      </c>
      <c r="AK9" s="84">
        <v>0</v>
      </c>
      <c r="AL9" s="86">
        <v>0</v>
      </c>
      <c r="AM9" s="90">
        <v>93</v>
      </c>
      <c r="AN9" s="92">
        <v>350</v>
      </c>
      <c r="AO9" s="14"/>
    </row>
    <row r="10" spans="1:60" ht="45" x14ac:dyDescent="0.25">
      <c r="A10" s="20">
        <v>4</v>
      </c>
      <c r="B10" s="78" t="s">
        <v>4</v>
      </c>
      <c r="C10" s="65">
        <v>471</v>
      </c>
      <c r="D10" s="66">
        <v>438</v>
      </c>
      <c r="E10" s="79">
        <v>93</v>
      </c>
      <c r="F10" s="79">
        <v>1</v>
      </c>
      <c r="G10" s="80">
        <v>27</v>
      </c>
      <c r="H10" s="81">
        <v>65</v>
      </c>
      <c r="I10" s="82">
        <v>0</v>
      </c>
      <c r="J10" s="93">
        <v>0</v>
      </c>
      <c r="K10" s="94">
        <v>0</v>
      </c>
      <c r="L10" s="94">
        <v>0</v>
      </c>
      <c r="M10" s="95">
        <v>0</v>
      </c>
      <c r="N10" s="80">
        <v>2</v>
      </c>
      <c r="O10" s="96">
        <v>45</v>
      </c>
      <c r="P10" s="85">
        <v>45</v>
      </c>
      <c r="Q10" s="86">
        <v>45</v>
      </c>
      <c r="R10" s="87">
        <v>4</v>
      </c>
      <c r="S10" s="96">
        <v>121</v>
      </c>
      <c r="T10" s="84">
        <v>49</v>
      </c>
      <c r="U10" s="86">
        <v>38</v>
      </c>
      <c r="V10" s="87">
        <v>2</v>
      </c>
      <c r="W10" s="84">
        <v>70</v>
      </c>
      <c r="X10" s="84">
        <v>5</v>
      </c>
      <c r="Y10" s="86">
        <v>5</v>
      </c>
      <c r="Z10" s="87">
        <v>3</v>
      </c>
      <c r="AA10" s="96">
        <v>103</v>
      </c>
      <c r="AB10" s="84">
        <v>9</v>
      </c>
      <c r="AC10" s="86">
        <v>0</v>
      </c>
      <c r="AD10" s="87">
        <v>4</v>
      </c>
      <c r="AE10" s="96">
        <v>122</v>
      </c>
      <c r="AF10" s="84">
        <v>13</v>
      </c>
      <c r="AG10" s="86">
        <v>0</v>
      </c>
      <c r="AH10" s="87">
        <v>0</v>
      </c>
      <c r="AI10" s="89">
        <v>0</v>
      </c>
      <c r="AJ10" s="84">
        <v>0</v>
      </c>
      <c r="AK10" s="84">
        <v>0</v>
      </c>
      <c r="AL10" s="86">
        <v>0</v>
      </c>
      <c r="AM10" s="90">
        <v>88</v>
      </c>
      <c r="AN10" s="97">
        <v>428</v>
      </c>
      <c r="AO10" s="11" t="s">
        <v>70</v>
      </c>
    </row>
    <row r="11" spans="1:60" ht="36" customHeight="1" x14ac:dyDescent="0.25">
      <c r="A11" s="20">
        <v>5</v>
      </c>
      <c r="B11" s="78" t="s">
        <v>5</v>
      </c>
      <c r="C11" s="65">
        <v>262</v>
      </c>
      <c r="D11" s="66">
        <v>262</v>
      </c>
      <c r="E11" s="79">
        <v>80</v>
      </c>
      <c r="F11" s="79">
        <v>0</v>
      </c>
      <c r="G11" s="80">
        <v>27</v>
      </c>
      <c r="H11" s="81">
        <v>53</v>
      </c>
      <c r="I11" s="82">
        <v>0</v>
      </c>
      <c r="J11" s="80">
        <v>0</v>
      </c>
      <c r="K11" s="83">
        <v>0</v>
      </c>
      <c r="L11" s="83">
        <v>0</v>
      </c>
      <c r="M11" s="82">
        <v>0</v>
      </c>
      <c r="N11" s="80">
        <v>0</v>
      </c>
      <c r="O11" s="83">
        <v>0</v>
      </c>
      <c r="P11" s="84">
        <v>0</v>
      </c>
      <c r="Q11" s="86">
        <v>0</v>
      </c>
      <c r="R11" s="87">
        <v>0</v>
      </c>
      <c r="S11" s="84">
        <v>0</v>
      </c>
      <c r="T11" s="84">
        <v>0</v>
      </c>
      <c r="U11" s="86">
        <v>0</v>
      </c>
      <c r="V11" s="87">
        <v>4</v>
      </c>
      <c r="W11" s="84">
        <v>89</v>
      </c>
      <c r="X11" s="84">
        <v>65</v>
      </c>
      <c r="Y11" s="86">
        <v>65</v>
      </c>
      <c r="Z11" s="87">
        <v>3</v>
      </c>
      <c r="AA11" s="84">
        <v>75</v>
      </c>
      <c r="AB11" s="84">
        <v>4</v>
      </c>
      <c r="AC11" s="86">
        <v>4</v>
      </c>
      <c r="AD11" s="87">
        <v>3</v>
      </c>
      <c r="AE11" s="84">
        <v>79</v>
      </c>
      <c r="AF11" s="84">
        <v>3</v>
      </c>
      <c r="AG11" s="86">
        <v>3</v>
      </c>
      <c r="AH11" s="87">
        <v>2</v>
      </c>
      <c r="AI11" s="89">
        <v>15</v>
      </c>
      <c r="AJ11" s="98" t="s">
        <v>61</v>
      </c>
      <c r="AK11" s="84">
        <v>4</v>
      </c>
      <c r="AL11" s="86">
        <v>4</v>
      </c>
      <c r="AM11" s="90">
        <f>M11+Q11+U11+Y11+AC11+AG11+AL11</f>
        <v>76</v>
      </c>
      <c r="AN11" s="99">
        <f>K11+O11+S11+W11+AA11+AE11+AI11</f>
        <v>258</v>
      </c>
      <c r="AO11" s="12"/>
    </row>
    <row r="12" spans="1:60" ht="41.45" customHeight="1" x14ac:dyDescent="0.25">
      <c r="A12" s="20">
        <v>6</v>
      </c>
      <c r="B12" s="78" t="s">
        <v>6</v>
      </c>
      <c r="C12" s="65">
        <v>295</v>
      </c>
      <c r="D12" s="66">
        <v>295</v>
      </c>
      <c r="E12" s="79">
        <v>83</v>
      </c>
      <c r="F12" s="79">
        <v>0</v>
      </c>
      <c r="G12" s="80">
        <v>9</v>
      </c>
      <c r="H12" s="81">
        <v>74</v>
      </c>
      <c r="I12" s="82">
        <v>0</v>
      </c>
      <c r="J12" s="80">
        <v>0</v>
      </c>
      <c r="K12" s="83">
        <v>0</v>
      </c>
      <c r="L12" s="83">
        <v>0</v>
      </c>
      <c r="M12" s="82">
        <v>0</v>
      </c>
      <c r="N12" s="80">
        <v>0</v>
      </c>
      <c r="O12" s="83">
        <v>0</v>
      </c>
      <c r="P12" s="85">
        <v>0</v>
      </c>
      <c r="Q12" s="86">
        <v>0</v>
      </c>
      <c r="R12" s="87">
        <v>1</v>
      </c>
      <c r="S12" s="84">
        <v>25</v>
      </c>
      <c r="T12" s="84">
        <v>25</v>
      </c>
      <c r="U12" s="86">
        <v>25</v>
      </c>
      <c r="V12" s="87">
        <v>4</v>
      </c>
      <c r="W12" s="84">
        <v>103</v>
      </c>
      <c r="X12" s="84">
        <v>50</v>
      </c>
      <c r="Y12" s="86">
        <v>50</v>
      </c>
      <c r="Z12" s="87">
        <v>3</v>
      </c>
      <c r="AA12" s="84">
        <v>77</v>
      </c>
      <c r="AB12" s="84">
        <v>0</v>
      </c>
      <c r="AC12" s="86">
        <v>0</v>
      </c>
      <c r="AD12" s="87">
        <v>4</v>
      </c>
      <c r="AE12" s="84">
        <v>90</v>
      </c>
      <c r="AF12" s="84">
        <v>8</v>
      </c>
      <c r="AG12" s="86">
        <v>8</v>
      </c>
      <c r="AH12" s="87">
        <v>0</v>
      </c>
      <c r="AI12" s="89">
        <v>0</v>
      </c>
      <c r="AJ12" s="84">
        <v>0</v>
      </c>
      <c r="AK12" s="84">
        <v>0</v>
      </c>
      <c r="AL12" s="86">
        <v>0</v>
      </c>
      <c r="AM12" s="90">
        <v>83</v>
      </c>
      <c r="AN12" s="99">
        <v>295</v>
      </c>
      <c r="AO12" s="10"/>
    </row>
    <row r="13" spans="1:60" ht="105" x14ac:dyDescent="0.25">
      <c r="A13" s="20">
        <v>7</v>
      </c>
      <c r="B13" s="100" t="s">
        <v>7</v>
      </c>
      <c r="C13" s="65">
        <v>126</v>
      </c>
      <c r="D13" s="66">
        <v>103</v>
      </c>
      <c r="E13" s="79">
        <v>17</v>
      </c>
      <c r="F13" s="79">
        <v>0</v>
      </c>
      <c r="G13" s="80">
        <v>7</v>
      </c>
      <c r="H13" s="81">
        <v>10</v>
      </c>
      <c r="I13" s="82">
        <v>0</v>
      </c>
      <c r="J13" s="80">
        <v>0</v>
      </c>
      <c r="K13" s="83">
        <v>0</v>
      </c>
      <c r="L13" s="83">
        <v>0</v>
      </c>
      <c r="M13" s="82">
        <v>0</v>
      </c>
      <c r="N13" s="80">
        <v>1</v>
      </c>
      <c r="O13" s="84">
        <v>20</v>
      </c>
      <c r="P13" s="84">
        <v>14</v>
      </c>
      <c r="Q13" s="86">
        <v>7</v>
      </c>
      <c r="R13" s="87">
        <v>1</v>
      </c>
      <c r="S13" s="84">
        <v>20</v>
      </c>
      <c r="T13" s="84">
        <v>6</v>
      </c>
      <c r="U13" s="86">
        <v>3</v>
      </c>
      <c r="V13" s="87">
        <v>1</v>
      </c>
      <c r="W13" s="84">
        <v>27</v>
      </c>
      <c r="X13" s="84">
        <v>11</v>
      </c>
      <c r="Y13" s="86">
        <v>0</v>
      </c>
      <c r="Z13" s="87">
        <v>1</v>
      </c>
      <c r="AA13" s="84">
        <v>27</v>
      </c>
      <c r="AB13" s="84">
        <v>8</v>
      </c>
      <c r="AC13" s="86">
        <v>0</v>
      </c>
      <c r="AD13" s="87">
        <v>1</v>
      </c>
      <c r="AE13" s="84">
        <v>27</v>
      </c>
      <c r="AF13" s="84">
        <v>2</v>
      </c>
      <c r="AG13" s="86">
        <v>0</v>
      </c>
      <c r="AH13" s="87">
        <v>0</v>
      </c>
      <c r="AI13" s="89">
        <v>0</v>
      </c>
      <c r="AJ13" s="84">
        <v>0</v>
      </c>
      <c r="AK13" s="84">
        <v>0</v>
      </c>
      <c r="AL13" s="86">
        <v>0</v>
      </c>
      <c r="AM13" s="90">
        <v>10</v>
      </c>
      <c r="AN13" s="101">
        <v>90</v>
      </c>
      <c r="AO13" s="13" t="s">
        <v>69</v>
      </c>
    </row>
    <row r="14" spans="1:60" ht="31.15" customHeight="1" x14ac:dyDescent="0.25">
      <c r="A14" s="20">
        <v>8</v>
      </c>
      <c r="B14" s="100" t="s">
        <v>8</v>
      </c>
      <c r="C14" s="65">
        <v>541</v>
      </c>
      <c r="D14" s="66">
        <v>504</v>
      </c>
      <c r="E14" s="79">
        <v>107</v>
      </c>
      <c r="F14" s="79">
        <v>0</v>
      </c>
      <c r="G14" s="80">
        <v>36</v>
      </c>
      <c r="H14" s="81">
        <v>70</v>
      </c>
      <c r="I14" s="82">
        <v>1</v>
      </c>
      <c r="J14" s="80">
        <v>0</v>
      </c>
      <c r="K14" s="83">
        <v>0</v>
      </c>
      <c r="L14" s="83">
        <v>0</v>
      </c>
      <c r="M14" s="82">
        <v>0</v>
      </c>
      <c r="N14" s="80">
        <v>3</v>
      </c>
      <c r="O14" s="83">
        <v>60</v>
      </c>
      <c r="P14" s="102">
        <v>48</v>
      </c>
      <c r="Q14" s="86">
        <v>48</v>
      </c>
      <c r="R14" s="87">
        <v>3</v>
      </c>
      <c r="S14" s="84">
        <v>78</v>
      </c>
      <c r="T14" s="84">
        <v>27</v>
      </c>
      <c r="U14" s="86">
        <v>27</v>
      </c>
      <c r="V14" s="87">
        <v>4</v>
      </c>
      <c r="W14" s="84">
        <v>105</v>
      </c>
      <c r="X14" s="84">
        <v>8</v>
      </c>
      <c r="Y14" s="86">
        <v>8</v>
      </c>
      <c r="Z14" s="87">
        <v>4</v>
      </c>
      <c r="AA14" s="84">
        <v>97</v>
      </c>
      <c r="AB14" s="84">
        <v>0</v>
      </c>
      <c r="AC14" s="86">
        <v>0</v>
      </c>
      <c r="AD14" s="87">
        <v>4</v>
      </c>
      <c r="AE14" s="84">
        <v>105</v>
      </c>
      <c r="AF14" s="84">
        <v>0</v>
      </c>
      <c r="AG14" s="86">
        <v>0</v>
      </c>
      <c r="AH14" s="87">
        <v>3</v>
      </c>
      <c r="AI14" s="89">
        <v>27</v>
      </c>
      <c r="AJ14" s="103" t="s">
        <v>75</v>
      </c>
      <c r="AK14" s="84">
        <v>15</v>
      </c>
      <c r="AL14" s="86">
        <v>15</v>
      </c>
      <c r="AM14" s="90">
        <v>98</v>
      </c>
      <c r="AN14" s="99">
        <v>503</v>
      </c>
      <c r="AO14" s="15" t="s">
        <v>76</v>
      </c>
    </row>
    <row r="15" spans="1:60" ht="31.5" x14ac:dyDescent="0.25">
      <c r="A15" s="20">
        <v>9</v>
      </c>
      <c r="B15" s="100" t="s">
        <v>25</v>
      </c>
      <c r="C15" s="65">
        <v>633</v>
      </c>
      <c r="D15" s="66">
        <v>542</v>
      </c>
      <c r="E15" s="79">
        <v>127</v>
      </c>
      <c r="F15" s="79">
        <v>1</v>
      </c>
      <c r="G15" s="80">
        <v>46</v>
      </c>
      <c r="H15" s="81">
        <v>78</v>
      </c>
      <c r="I15" s="82">
        <v>2</v>
      </c>
      <c r="J15" s="80">
        <v>0</v>
      </c>
      <c r="K15" s="83">
        <v>0</v>
      </c>
      <c r="L15" s="83">
        <v>0</v>
      </c>
      <c r="M15" s="82">
        <v>0</v>
      </c>
      <c r="N15" s="80">
        <v>6</v>
      </c>
      <c r="O15" s="83">
        <v>120</v>
      </c>
      <c r="P15" s="102">
        <v>106</v>
      </c>
      <c r="Q15" s="86">
        <v>87</v>
      </c>
      <c r="R15" s="87">
        <v>4</v>
      </c>
      <c r="S15" s="83">
        <v>104</v>
      </c>
      <c r="T15" s="102">
        <v>4</v>
      </c>
      <c r="U15" s="86">
        <v>2</v>
      </c>
      <c r="V15" s="87">
        <v>5</v>
      </c>
      <c r="W15" s="84">
        <v>126</v>
      </c>
      <c r="X15" s="84">
        <v>26</v>
      </c>
      <c r="Y15" s="86">
        <v>1</v>
      </c>
      <c r="Z15" s="87">
        <v>5</v>
      </c>
      <c r="AA15" s="84">
        <v>126</v>
      </c>
      <c r="AB15" s="84">
        <v>22</v>
      </c>
      <c r="AC15" s="86">
        <v>0</v>
      </c>
      <c r="AD15" s="87">
        <v>4</v>
      </c>
      <c r="AE15" s="84">
        <v>104</v>
      </c>
      <c r="AF15" s="84">
        <v>7</v>
      </c>
      <c r="AG15" s="86">
        <v>0</v>
      </c>
      <c r="AH15" s="87">
        <v>1</v>
      </c>
      <c r="AI15" s="89">
        <v>20</v>
      </c>
      <c r="AJ15" s="84"/>
      <c r="AK15" s="84">
        <v>3</v>
      </c>
      <c r="AL15" s="86">
        <v>0</v>
      </c>
      <c r="AM15" s="90">
        <v>90</v>
      </c>
      <c r="AN15" s="99">
        <v>509</v>
      </c>
    </row>
    <row r="16" spans="1:60" s="17" customFormat="1" ht="47.25" x14ac:dyDescent="0.25">
      <c r="A16" s="20">
        <v>10</v>
      </c>
      <c r="B16" s="104" t="s">
        <v>9</v>
      </c>
      <c r="C16" s="65">
        <v>695</v>
      </c>
      <c r="D16" s="105">
        <v>691</v>
      </c>
      <c r="E16" s="79">
        <v>139</v>
      </c>
      <c r="F16" s="79">
        <v>2</v>
      </c>
      <c r="G16" s="80">
        <v>39</v>
      </c>
      <c r="H16" s="81">
        <v>97</v>
      </c>
      <c r="I16" s="82">
        <v>1</v>
      </c>
      <c r="J16" s="80">
        <v>1</v>
      </c>
      <c r="K16" s="83">
        <v>22</v>
      </c>
      <c r="L16" s="83">
        <v>22</v>
      </c>
      <c r="M16" s="82">
        <v>22</v>
      </c>
      <c r="N16" s="80">
        <v>4</v>
      </c>
      <c r="O16" s="84">
        <v>96</v>
      </c>
      <c r="P16" s="84">
        <v>49</v>
      </c>
      <c r="Q16" s="86">
        <v>49</v>
      </c>
      <c r="R16" s="87">
        <v>4</v>
      </c>
      <c r="S16" s="84">
        <v>112</v>
      </c>
      <c r="T16" s="84">
        <v>16</v>
      </c>
      <c r="U16" s="86">
        <v>16</v>
      </c>
      <c r="V16" s="87">
        <v>5</v>
      </c>
      <c r="W16" s="84">
        <v>141</v>
      </c>
      <c r="X16" s="84">
        <v>7</v>
      </c>
      <c r="Y16" s="86">
        <v>7</v>
      </c>
      <c r="Z16" s="87">
        <v>7</v>
      </c>
      <c r="AA16" s="84">
        <v>147</v>
      </c>
      <c r="AB16" s="84">
        <v>14</v>
      </c>
      <c r="AC16" s="86">
        <v>14</v>
      </c>
      <c r="AD16" s="87">
        <v>6</v>
      </c>
      <c r="AE16" s="84">
        <v>144</v>
      </c>
      <c r="AF16" s="84">
        <v>8</v>
      </c>
      <c r="AG16" s="86">
        <v>8</v>
      </c>
      <c r="AH16" s="87">
        <v>1</v>
      </c>
      <c r="AI16" s="89">
        <v>10</v>
      </c>
      <c r="AJ16" s="85" t="s">
        <v>80</v>
      </c>
      <c r="AK16" s="84">
        <v>3</v>
      </c>
      <c r="AL16" s="86">
        <v>3</v>
      </c>
      <c r="AM16" s="90">
        <v>119</v>
      </c>
      <c r="AN16" s="99">
        <v>672</v>
      </c>
      <c r="AO16" s="23" t="s">
        <v>81</v>
      </c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</row>
    <row r="17" spans="1:144" s="17" customFormat="1" ht="37.15" customHeight="1" x14ac:dyDescent="0.25">
      <c r="A17" s="20">
        <v>11</v>
      </c>
      <c r="B17" s="104" t="s">
        <v>26</v>
      </c>
      <c r="C17" s="106">
        <v>630</v>
      </c>
      <c r="D17" s="107">
        <v>592</v>
      </c>
      <c r="E17" s="79">
        <v>119</v>
      </c>
      <c r="F17" s="79">
        <v>0</v>
      </c>
      <c r="G17" s="80">
        <v>1</v>
      </c>
      <c r="H17" s="81">
        <v>118</v>
      </c>
      <c r="I17" s="82">
        <v>0</v>
      </c>
      <c r="J17" s="80">
        <v>0</v>
      </c>
      <c r="K17" s="83">
        <v>0</v>
      </c>
      <c r="L17" s="83">
        <v>0</v>
      </c>
      <c r="M17" s="82">
        <v>0</v>
      </c>
      <c r="N17" s="80">
        <v>4</v>
      </c>
      <c r="O17" s="84">
        <v>82</v>
      </c>
      <c r="P17" s="84">
        <v>82</v>
      </c>
      <c r="Q17" s="86">
        <v>82</v>
      </c>
      <c r="R17" s="87">
        <v>5</v>
      </c>
      <c r="S17" s="84">
        <v>115</v>
      </c>
      <c r="T17" s="84">
        <v>24</v>
      </c>
      <c r="U17" s="86">
        <v>24</v>
      </c>
      <c r="V17" s="87">
        <v>6</v>
      </c>
      <c r="W17" s="84">
        <v>148</v>
      </c>
      <c r="X17" s="84">
        <v>4</v>
      </c>
      <c r="Y17" s="86">
        <v>4</v>
      </c>
      <c r="Z17" s="87">
        <v>5</v>
      </c>
      <c r="AA17" s="84">
        <v>124</v>
      </c>
      <c r="AB17" s="84">
        <v>8</v>
      </c>
      <c r="AC17" s="86">
        <v>8</v>
      </c>
      <c r="AD17" s="87">
        <v>5</v>
      </c>
      <c r="AE17" s="84">
        <v>134</v>
      </c>
      <c r="AF17" s="84">
        <v>7</v>
      </c>
      <c r="AG17" s="86">
        <v>7</v>
      </c>
      <c r="AH17" s="87">
        <v>0</v>
      </c>
      <c r="AI17" s="89">
        <v>0</v>
      </c>
      <c r="AJ17" s="84">
        <v>0</v>
      </c>
      <c r="AK17" s="84">
        <v>0</v>
      </c>
      <c r="AL17" s="86">
        <v>0</v>
      </c>
      <c r="AM17" s="90">
        <v>125</v>
      </c>
      <c r="AN17" s="92">
        <v>592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</row>
    <row r="18" spans="1:144" s="17" customFormat="1" ht="47.45" customHeight="1" x14ac:dyDescent="0.25">
      <c r="A18" s="20">
        <v>12</v>
      </c>
      <c r="B18" s="78" t="s">
        <v>10</v>
      </c>
      <c r="C18" s="65">
        <v>620</v>
      </c>
      <c r="D18" s="66">
        <v>579</v>
      </c>
      <c r="E18" s="79">
        <v>120</v>
      </c>
      <c r="F18" s="79">
        <v>0</v>
      </c>
      <c r="G18" s="80">
        <v>0</v>
      </c>
      <c r="H18" s="81">
        <v>120</v>
      </c>
      <c r="I18" s="82">
        <v>0</v>
      </c>
      <c r="J18" s="80">
        <v>0</v>
      </c>
      <c r="K18" s="83">
        <v>0</v>
      </c>
      <c r="L18" s="83">
        <v>0</v>
      </c>
      <c r="M18" s="82">
        <v>0</v>
      </c>
      <c r="N18" s="80">
        <v>4</v>
      </c>
      <c r="O18" s="84">
        <v>88</v>
      </c>
      <c r="P18" s="84">
        <v>82</v>
      </c>
      <c r="Q18" s="86">
        <v>82</v>
      </c>
      <c r="R18" s="87">
        <v>4</v>
      </c>
      <c r="S18" s="84">
        <v>106</v>
      </c>
      <c r="T18" s="84">
        <v>15</v>
      </c>
      <c r="U18" s="86">
        <v>15</v>
      </c>
      <c r="V18" s="87">
        <v>6</v>
      </c>
      <c r="W18" s="84">
        <v>139</v>
      </c>
      <c r="X18" s="84">
        <v>2</v>
      </c>
      <c r="Y18" s="86">
        <v>2</v>
      </c>
      <c r="Z18" s="87">
        <v>5</v>
      </c>
      <c r="AA18" s="84">
        <v>139</v>
      </c>
      <c r="AB18" s="84">
        <v>0</v>
      </c>
      <c r="AC18" s="86">
        <v>0</v>
      </c>
      <c r="AD18" s="87">
        <v>5</v>
      </c>
      <c r="AE18" s="84">
        <v>148</v>
      </c>
      <c r="AF18" s="84">
        <v>2</v>
      </c>
      <c r="AG18" s="86">
        <v>2</v>
      </c>
      <c r="AH18" s="87">
        <v>0</v>
      </c>
      <c r="AI18" s="89">
        <v>0</v>
      </c>
      <c r="AJ18" s="84">
        <v>0</v>
      </c>
      <c r="AK18" s="84">
        <v>0</v>
      </c>
      <c r="AL18" s="86">
        <v>0</v>
      </c>
      <c r="AM18" s="90">
        <v>101</v>
      </c>
      <c r="AN18" s="92">
        <v>557</v>
      </c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</row>
    <row r="19" spans="1:144" ht="52.5" customHeight="1" x14ac:dyDescent="0.25">
      <c r="A19" s="20">
        <v>13</v>
      </c>
      <c r="B19" s="100" t="s">
        <v>27</v>
      </c>
      <c r="C19" s="65">
        <v>343</v>
      </c>
      <c r="D19" s="66">
        <v>343</v>
      </c>
      <c r="E19" s="79">
        <v>81</v>
      </c>
      <c r="F19" s="79">
        <v>0</v>
      </c>
      <c r="G19" s="80">
        <v>64</v>
      </c>
      <c r="H19" s="81">
        <v>16</v>
      </c>
      <c r="I19" s="82">
        <v>1</v>
      </c>
      <c r="J19" s="80">
        <v>1</v>
      </c>
      <c r="K19" s="83">
        <v>10</v>
      </c>
      <c r="L19" s="83">
        <v>10</v>
      </c>
      <c r="M19" s="82">
        <v>10</v>
      </c>
      <c r="N19" s="80">
        <v>2</v>
      </c>
      <c r="O19" s="84">
        <v>50</v>
      </c>
      <c r="P19" s="84">
        <v>30</v>
      </c>
      <c r="Q19" s="86">
        <v>30</v>
      </c>
      <c r="R19" s="87">
        <v>2</v>
      </c>
      <c r="S19" s="84">
        <v>56</v>
      </c>
      <c r="T19" s="84">
        <v>0</v>
      </c>
      <c r="U19" s="86">
        <v>0</v>
      </c>
      <c r="V19" s="87">
        <v>6</v>
      </c>
      <c r="W19" s="84">
        <v>94</v>
      </c>
      <c r="X19" s="84">
        <v>10</v>
      </c>
      <c r="Y19" s="86">
        <v>10</v>
      </c>
      <c r="Z19" s="87">
        <v>3</v>
      </c>
      <c r="AA19" s="84">
        <v>54</v>
      </c>
      <c r="AB19" s="84">
        <v>10</v>
      </c>
      <c r="AC19" s="86">
        <v>10</v>
      </c>
      <c r="AD19" s="87">
        <v>5</v>
      </c>
      <c r="AE19" s="84">
        <v>91</v>
      </c>
      <c r="AF19" s="84">
        <v>12</v>
      </c>
      <c r="AG19" s="86">
        <v>12</v>
      </c>
      <c r="AH19" s="87">
        <v>2</v>
      </c>
      <c r="AI19" s="89">
        <v>15</v>
      </c>
      <c r="AJ19" s="84">
        <v>0</v>
      </c>
      <c r="AK19" s="84">
        <v>9</v>
      </c>
      <c r="AL19" s="86">
        <v>9</v>
      </c>
      <c r="AM19" s="90">
        <v>81</v>
      </c>
      <c r="AN19" s="108">
        <v>351</v>
      </c>
      <c r="AO19" s="24" t="s">
        <v>79</v>
      </c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</row>
    <row r="20" spans="1:144" s="17" customFormat="1" ht="31.5" x14ac:dyDescent="0.25">
      <c r="A20" s="20">
        <v>14</v>
      </c>
      <c r="B20" s="100" t="s">
        <v>11</v>
      </c>
      <c r="C20" s="65">
        <v>421</v>
      </c>
      <c r="D20" s="66">
        <v>415</v>
      </c>
      <c r="E20" s="79">
        <v>95</v>
      </c>
      <c r="F20" s="79">
        <v>0</v>
      </c>
      <c r="G20" s="80">
        <v>22</v>
      </c>
      <c r="H20" s="81">
        <v>73</v>
      </c>
      <c r="I20" s="82" t="s">
        <v>77</v>
      </c>
      <c r="J20" s="109" t="s">
        <v>77</v>
      </c>
      <c r="K20" s="110" t="s">
        <v>77</v>
      </c>
      <c r="L20" s="110" t="s">
        <v>77</v>
      </c>
      <c r="M20" s="111" t="s">
        <v>77</v>
      </c>
      <c r="N20" s="80">
        <v>4</v>
      </c>
      <c r="O20" s="83">
        <v>94</v>
      </c>
      <c r="P20" s="83">
        <v>50</v>
      </c>
      <c r="Q20" s="82">
        <v>50</v>
      </c>
      <c r="R20" s="80">
        <v>2</v>
      </c>
      <c r="S20" s="83">
        <v>51</v>
      </c>
      <c r="T20" s="84" t="s">
        <v>77</v>
      </c>
      <c r="U20" s="86" t="s">
        <v>77</v>
      </c>
      <c r="V20" s="87">
        <v>4</v>
      </c>
      <c r="W20" s="84">
        <v>88</v>
      </c>
      <c r="X20" s="84">
        <v>10</v>
      </c>
      <c r="Y20" s="86">
        <v>10</v>
      </c>
      <c r="Z20" s="87">
        <v>4</v>
      </c>
      <c r="AA20" s="84">
        <v>80</v>
      </c>
      <c r="AB20" s="84" t="s">
        <v>77</v>
      </c>
      <c r="AC20" s="86">
        <v>4</v>
      </c>
      <c r="AD20" s="87">
        <v>4</v>
      </c>
      <c r="AE20" s="84">
        <v>80</v>
      </c>
      <c r="AF20" s="84">
        <v>12</v>
      </c>
      <c r="AG20" s="86" t="s">
        <v>77</v>
      </c>
      <c r="AH20" s="87" t="s">
        <v>77</v>
      </c>
      <c r="AI20" s="89" t="s">
        <v>77</v>
      </c>
      <c r="AJ20" s="84" t="s">
        <v>77</v>
      </c>
      <c r="AK20" s="84" t="s">
        <v>77</v>
      </c>
      <c r="AL20" s="86" t="s">
        <v>77</v>
      </c>
      <c r="AM20" s="90">
        <v>64</v>
      </c>
      <c r="AN20" s="92">
        <v>377</v>
      </c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</row>
    <row r="21" spans="1:144" s="17" customFormat="1" ht="31.5" x14ac:dyDescent="0.25">
      <c r="A21" s="20">
        <v>15</v>
      </c>
      <c r="B21" s="100" t="s">
        <v>12</v>
      </c>
      <c r="C21" s="65">
        <v>315</v>
      </c>
      <c r="D21" s="66">
        <v>315</v>
      </c>
      <c r="E21" s="79">
        <v>81</v>
      </c>
      <c r="F21" s="79">
        <v>0</v>
      </c>
      <c r="G21" s="80">
        <v>21</v>
      </c>
      <c r="H21" s="81">
        <v>60</v>
      </c>
      <c r="I21" s="82">
        <v>0</v>
      </c>
      <c r="J21" s="80">
        <v>0</v>
      </c>
      <c r="K21" s="83">
        <v>0</v>
      </c>
      <c r="L21" s="83">
        <v>0</v>
      </c>
      <c r="M21" s="82">
        <v>0</v>
      </c>
      <c r="N21" s="80">
        <v>2</v>
      </c>
      <c r="O21" s="83">
        <v>44</v>
      </c>
      <c r="P21" s="84">
        <v>44</v>
      </c>
      <c r="Q21" s="86">
        <v>44</v>
      </c>
      <c r="R21" s="87">
        <v>3</v>
      </c>
      <c r="S21" s="84">
        <v>78</v>
      </c>
      <c r="T21" s="84">
        <v>34</v>
      </c>
      <c r="U21" s="86">
        <v>34</v>
      </c>
      <c r="V21" s="87">
        <v>1</v>
      </c>
      <c r="W21" s="84">
        <v>27</v>
      </c>
      <c r="X21" s="84">
        <v>0</v>
      </c>
      <c r="Y21" s="86">
        <v>0</v>
      </c>
      <c r="Z21" s="87">
        <v>3</v>
      </c>
      <c r="AA21" s="84">
        <v>82</v>
      </c>
      <c r="AB21" s="84">
        <v>1</v>
      </c>
      <c r="AC21" s="86">
        <v>1</v>
      </c>
      <c r="AD21" s="87">
        <v>3</v>
      </c>
      <c r="AE21" s="84">
        <v>84</v>
      </c>
      <c r="AF21" s="84">
        <v>2</v>
      </c>
      <c r="AG21" s="86">
        <v>2</v>
      </c>
      <c r="AH21" s="87">
        <v>0</v>
      </c>
      <c r="AI21" s="89">
        <v>0</v>
      </c>
      <c r="AJ21" s="84">
        <v>0</v>
      </c>
      <c r="AK21" s="84">
        <v>0</v>
      </c>
      <c r="AL21" s="86">
        <v>0</v>
      </c>
      <c r="AM21" s="90">
        <v>81</v>
      </c>
      <c r="AN21" s="112">
        <v>315</v>
      </c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</row>
    <row r="22" spans="1:144" s="16" customFormat="1" ht="31.5" x14ac:dyDescent="0.25">
      <c r="A22" s="20">
        <v>16</v>
      </c>
      <c r="B22" s="78" t="s">
        <v>13</v>
      </c>
      <c r="C22" s="65">
        <v>384</v>
      </c>
      <c r="D22" s="66">
        <v>384</v>
      </c>
      <c r="E22" s="79">
        <v>67</v>
      </c>
      <c r="F22" s="79"/>
      <c r="G22" s="80">
        <v>38</v>
      </c>
      <c r="H22" s="81">
        <v>29</v>
      </c>
      <c r="I22" s="82"/>
      <c r="J22" s="80"/>
      <c r="K22" s="83"/>
      <c r="L22" s="83"/>
      <c r="M22" s="82"/>
      <c r="N22" s="80">
        <v>3</v>
      </c>
      <c r="O22" s="83">
        <v>72</v>
      </c>
      <c r="P22" s="85">
        <v>62</v>
      </c>
      <c r="Q22" s="86">
        <v>62</v>
      </c>
      <c r="R22" s="87">
        <v>3</v>
      </c>
      <c r="S22" s="84">
        <v>75</v>
      </c>
      <c r="T22" s="84">
        <v>0</v>
      </c>
      <c r="U22" s="86">
        <v>2</v>
      </c>
      <c r="V22" s="87">
        <v>3</v>
      </c>
      <c r="W22" s="84">
        <v>86</v>
      </c>
      <c r="X22" s="84">
        <v>0</v>
      </c>
      <c r="Y22" s="86">
        <v>0</v>
      </c>
      <c r="Z22" s="87">
        <v>3</v>
      </c>
      <c r="AA22" s="84">
        <v>70</v>
      </c>
      <c r="AB22" s="84">
        <v>0</v>
      </c>
      <c r="AC22" s="86">
        <v>0</v>
      </c>
      <c r="AD22" s="87">
        <v>3</v>
      </c>
      <c r="AE22" s="84">
        <v>81</v>
      </c>
      <c r="AF22" s="84">
        <v>0</v>
      </c>
      <c r="AG22" s="86">
        <v>0</v>
      </c>
      <c r="AH22" s="87"/>
      <c r="AI22" s="89"/>
      <c r="AJ22" s="84"/>
      <c r="AK22" s="84"/>
      <c r="AL22" s="86"/>
      <c r="AM22" s="90">
        <f>AG22+AC22+Y22+U22+Q22</f>
        <v>64</v>
      </c>
      <c r="AN22" s="99">
        <f>AE22+AA22+W22+S22+O22</f>
        <v>384</v>
      </c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</row>
    <row r="23" spans="1:144" ht="31.5" x14ac:dyDescent="0.25">
      <c r="A23" s="20">
        <v>17</v>
      </c>
      <c r="B23" s="78" t="s">
        <v>14</v>
      </c>
      <c r="C23" s="65">
        <v>345</v>
      </c>
      <c r="D23" s="66">
        <v>345</v>
      </c>
      <c r="E23" s="79">
        <v>92</v>
      </c>
      <c r="F23" s="79">
        <v>1</v>
      </c>
      <c r="G23" s="80">
        <v>14</v>
      </c>
      <c r="H23" s="81">
        <v>77</v>
      </c>
      <c r="I23" s="82">
        <v>0</v>
      </c>
      <c r="J23" s="80">
        <v>0</v>
      </c>
      <c r="K23" s="83">
        <v>0</v>
      </c>
      <c r="L23" s="83">
        <v>0</v>
      </c>
      <c r="M23" s="82">
        <v>0</v>
      </c>
      <c r="N23" s="80">
        <v>2</v>
      </c>
      <c r="O23" s="84">
        <v>50</v>
      </c>
      <c r="P23" s="84">
        <v>50</v>
      </c>
      <c r="Q23" s="86">
        <v>50</v>
      </c>
      <c r="R23" s="87">
        <v>2</v>
      </c>
      <c r="S23" s="84">
        <v>65</v>
      </c>
      <c r="T23" s="84">
        <v>40</v>
      </c>
      <c r="U23" s="86">
        <v>40</v>
      </c>
      <c r="V23" s="87">
        <v>2</v>
      </c>
      <c r="W23" s="84">
        <v>66</v>
      </c>
      <c r="X23" s="84">
        <v>2</v>
      </c>
      <c r="Y23" s="86">
        <v>2</v>
      </c>
      <c r="Z23" s="87">
        <v>3</v>
      </c>
      <c r="AA23" s="84">
        <v>92</v>
      </c>
      <c r="AB23" s="84">
        <v>0</v>
      </c>
      <c r="AC23" s="86">
        <v>0</v>
      </c>
      <c r="AD23" s="87">
        <v>3</v>
      </c>
      <c r="AE23" s="84">
        <v>72</v>
      </c>
      <c r="AF23" s="84">
        <v>0</v>
      </c>
      <c r="AG23" s="86">
        <v>0</v>
      </c>
      <c r="AH23" s="87">
        <v>0</v>
      </c>
      <c r="AI23" s="89">
        <v>0</v>
      </c>
      <c r="AJ23" s="84">
        <v>0</v>
      </c>
      <c r="AK23" s="84">
        <v>0</v>
      </c>
      <c r="AL23" s="86">
        <v>0</v>
      </c>
      <c r="AM23" s="90">
        <v>92</v>
      </c>
      <c r="AN23" s="92">
        <v>345</v>
      </c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</row>
    <row r="24" spans="1:144" ht="31.5" x14ac:dyDescent="0.25">
      <c r="A24" s="20">
        <v>18</v>
      </c>
      <c r="B24" s="78" t="s">
        <v>15</v>
      </c>
      <c r="C24" s="65">
        <v>205</v>
      </c>
      <c r="D24" s="66">
        <v>201</v>
      </c>
      <c r="E24" s="67">
        <v>33</v>
      </c>
      <c r="F24" s="67">
        <v>0</v>
      </c>
      <c r="G24" s="68">
        <v>1</v>
      </c>
      <c r="H24" s="69">
        <v>32</v>
      </c>
      <c r="I24" s="70">
        <v>0</v>
      </c>
      <c r="J24" s="68">
        <v>0</v>
      </c>
      <c r="K24" s="71">
        <v>0</v>
      </c>
      <c r="L24" s="71">
        <v>0</v>
      </c>
      <c r="M24" s="70">
        <v>0</v>
      </c>
      <c r="N24" s="68">
        <v>0</v>
      </c>
      <c r="O24" s="71">
        <v>0</v>
      </c>
      <c r="P24" s="72">
        <v>0</v>
      </c>
      <c r="Q24" s="73">
        <v>0</v>
      </c>
      <c r="R24" s="74">
        <v>1</v>
      </c>
      <c r="S24" s="72">
        <v>32</v>
      </c>
      <c r="T24" s="72">
        <v>32</v>
      </c>
      <c r="U24" s="73">
        <v>32</v>
      </c>
      <c r="V24" s="74">
        <v>2</v>
      </c>
      <c r="W24" s="72">
        <v>64</v>
      </c>
      <c r="X24" s="72">
        <v>0</v>
      </c>
      <c r="Y24" s="73">
        <v>0</v>
      </c>
      <c r="Z24" s="74">
        <v>1</v>
      </c>
      <c r="AA24" s="72">
        <v>33</v>
      </c>
      <c r="AB24" s="72">
        <v>0</v>
      </c>
      <c r="AC24" s="73">
        <v>0</v>
      </c>
      <c r="AD24" s="74">
        <v>2</v>
      </c>
      <c r="AE24" s="72">
        <v>66</v>
      </c>
      <c r="AF24" s="72">
        <v>1</v>
      </c>
      <c r="AG24" s="73">
        <v>0</v>
      </c>
      <c r="AH24" s="74">
        <v>0</v>
      </c>
      <c r="AI24" s="75">
        <v>0</v>
      </c>
      <c r="AJ24" s="72">
        <v>0</v>
      </c>
      <c r="AK24" s="72">
        <v>0</v>
      </c>
      <c r="AL24" s="73">
        <v>0</v>
      </c>
      <c r="AM24" s="76">
        <v>33</v>
      </c>
      <c r="AN24" s="77">
        <v>200</v>
      </c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</row>
    <row r="25" spans="1:144" ht="37.5" x14ac:dyDescent="0.25">
      <c r="A25" s="20">
        <v>19</v>
      </c>
      <c r="B25" s="78" t="s">
        <v>16</v>
      </c>
      <c r="C25" s="65">
        <v>405</v>
      </c>
      <c r="D25" s="66">
        <v>405</v>
      </c>
      <c r="E25" s="83">
        <f>SUM(G25,H25,I25)</f>
        <v>107</v>
      </c>
      <c r="F25" s="83">
        <v>0</v>
      </c>
      <c r="G25" s="83">
        <v>34</v>
      </c>
      <c r="H25" s="83">
        <v>71</v>
      </c>
      <c r="I25" s="83">
        <v>2</v>
      </c>
      <c r="J25" s="83">
        <v>0</v>
      </c>
      <c r="K25" s="83">
        <v>0</v>
      </c>
      <c r="L25" s="83">
        <v>0</v>
      </c>
      <c r="M25" s="83">
        <v>0</v>
      </c>
      <c r="N25" s="83">
        <v>2</v>
      </c>
      <c r="O25" s="83">
        <v>40</v>
      </c>
      <c r="P25" s="83">
        <v>40</v>
      </c>
      <c r="Q25" s="83">
        <v>40</v>
      </c>
      <c r="R25" s="83">
        <v>3</v>
      </c>
      <c r="S25" s="83">
        <v>78</v>
      </c>
      <c r="T25" s="83">
        <v>36</v>
      </c>
      <c r="U25" s="83">
        <v>36</v>
      </c>
      <c r="V25" s="83">
        <v>3</v>
      </c>
      <c r="W25" s="83">
        <v>79</v>
      </c>
      <c r="X25" s="83">
        <v>0</v>
      </c>
      <c r="Y25" s="83">
        <v>0</v>
      </c>
      <c r="Z25" s="83">
        <v>3</v>
      </c>
      <c r="AA25" s="83">
        <v>82</v>
      </c>
      <c r="AB25" s="83">
        <v>0</v>
      </c>
      <c r="AC25" s="83">
        <v>0</v>
      </c>
      <c r="AD25" s="83">
        <v>3</v>
      </c>
      <c r="AE25" s="83">
        <v>78</v>
      </c>
      <c r="AF25" s="83">
        <v>0</v>
      </c>
      <c r="AG25" s="83">
        <v>0</v>
      </c>
      <c r="AH25" s="83">
        <v>1</v>
      </c>
      <c r="AI25" s="83">
        <v>15</v>
      </c>
      <c r="AJ25" s="83" t="s">
        <v>66</v>
      </c>
      <c r="AK25" s="83">
        <v>0</v>
      </c>
      <c r="AL25" s="83">
        <v>0</v>
      </c>
      <c r="AM25" s="83">
        <v>76</v>
      </c>
      <c r="AN25" s="83">
        <f>SUM(AI25,AE25,AA25,W25,S25,O25)</f>
        <v>372</v>
      </c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</row>
    <row r="26" spans="1:144" ht="52.9" customHeight="1" x14ac:dyDescent="0.25">
      <c r="A26" s="20">
        <v>20</v>
      </c>
      <c r="B26" s="78" t="s">
        <v>45</v>
      </c>
      <c r="C26" s="65">
        <v>95</v>
      </c>
      <c r="D26" s="66">
        <v>75</v>
      </c>
      <c r="E26" s="113">
        <v>23</v>
      </c>
      <c r="F26" s="113">
        <v>0</v>
      </c>
      <c r="G26" s="113">
        <v>9</v>
      </c>
      <c r="H26" s="113">
        <v>14</v>
      </c>
      <c r="I26" s="113">
        <v>0</v>
      </c>
      <c r="J26" s="113">
        <v>0</v>
      </c>
      <c r="K26" s="113">
        <v>0</v>
      </c>
      <c r="L26" s="113">
        <v>0</v>
      </c>
      <c r="M26" s="113">
        <v>0</v>
      </c>
      <c r="N26" s="113">
        <v>0</v>
      </c>
      <c r="O26" s="113">
        <v>0</v>
      </c>
      <c r="P26" s="113">
        <v>0</v>
      </c>
      <c r="Q26" s="113">
        <v>0</v>
      </c>
      <c r="R26" s="113">
        <v>0</v>
      </c>
      <c r="S26" s="113">
        <v>0</v>
      </c>
      <c r="T26" s="113">
        <v>0</v>
      </c>
      <c r="U26" s="113">
        <v>0</v>
      </c>
      <c r="V26" s="113">
        <v>0</v>
      </c>
      <c r="W26" s="113">
        <v>0</v>
      </c>
      <c r="X26" s="113">
        <v>0</v>
      </c>
      <c r="Y26" s="113">
        <v>0</v>
      </c>
      <c r="Z26" s="113">
        <v>0</v>
      </c>
      <c r="AA26" s="113">
        <v>0</v>
      </c>
      <c r="AB26" s="113">
        <v>0</v>
      </c>
      <c r="AC26" s="113">
        <v>0</v>
      </c>
      <c r="AD26" s="113">
        <v>0</v>
      </c>
      <c r="AE26" s="113">
        <v>0</v>
      </c>
      <c r="AF26" s="113">
        <v>0</v>
      </c>
      <c r="AG26" s="113">
        <v>0</v>
      </c>
      <c r="AH26" s="113">
        <v>3</v>
      </c>
      <c r="AI26" s="113">
        <v>76</v>
      </c>
      <c r="AJ26" s="113" t="s">
        <v>67</v>
      </c>
      <c r="AK26" s="113">
        <v>18</v>
      </c>
      <c r="AL26" s="113">
        <v>10</v>
      </c>
      <c r="AM26" s="113">
        <v>10</v>
      </c>
      <c r="AN26" s="113">
        <v>66</v>
      </c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</row>
    <row r="27" spans="1:144" ht="46.15" customHeight="1" x14ac:dyDescent="0.25">
      <c r="A27" s="20">
        <v>21</v>
      </c>
      <c r="B27" s="78" t="s">
        <v>24</v>
      </c>
      <c r="C27" s="65">
        <v>95</v>
      </c>
      <c r="D27" s="114">
        <v>49</v>
      </c>
      <c r="E27" s="79">
        <v>17</v>
      </c>
      <c r="F27" s="79">
        <v>1</v>
      </c>
      <c r="G27" s="80">
        <v>3</v>
      </c>
      <c r="H27" s="81">
        <v>12</v>
      </c>
      <c r="I27" s="82">
        <v>1</v>
      </c>
      <c r="J27" s="80">
        <v>0</v>
      </c>
      <c r="K27" s="83">
        <v>0</v>
      </c>
      <c r="L27" s="83">
        <v>0</v>
      </c>
      <c r="M27" s="82">
        <v>0</v>
      </c>
      <c r="N27" s="87">
        <v>0</v>
      </c>
      <c r="O27" s="84">
        <v>0</v>
      </c>
      <c r="P27" s="85">
        <v>0</v>
      </c>
      <c r="Q27" s="86">
        <v>0</v>
      </c>
      <c r="R27" s="87">
        <v>0</v>
      </c>
      <c r="S27" s="84">
        <v>0</v>
      </c>
      <c r="T27" s="84">
        <v>0</v>
      </c>
      <c r="U27" s="86">
        <v>0</v>
      </c>
      <c r="V27" s="87">
        <v>0</v>
      </c>
      <c r="W27" s="84">
        <v>0</v>
      </c>
      <c r="X27" s="84">
        <v>0</v>
      </c>
      <c r="Y27" s="86">
        <v>0</v>
      </c>
      <c r="Z27" s="87">
        <v>0</v>
      </c>
      <c r="AA27" s="84">
        <v>0</v>
      </c>
      <c r="AB27" s="84">
        <v>0</v>
      </c>
      <c r="AC27" s="86">
        <v>0</v>
      </c>
      <c r="AD27" s="87">
        <v>0</v>
      </c>
      <c r="AE27" s="84">
        <v>0</v>
      </c>
      <c r="AF27" s="84">
        <v>0</v>
      </c>
      <c r="AG27" s="86">
        <v>0</v>
      </c>
      <c r="AH27" s="87">
        <v>3</v>
      </c>
      <c r="AI27" s="89">
        <v>95</v>
      </c>
      <c r="AJ27" s="98" t="s">
        <v>78</v>
      </c>
      <c r="AK27" s="84">
        <v>17</v>
      </c>
      <c r="AL27" s="86">
        <v>6</v>
      </c>
      <c r="AM27" s="90">
        <v>6</v>
      </c>
      <c r="AN27" s="92">
        <v>41</v>
      </c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</row>
    <row r="28" spans="1:144" ht="47.25" x14ac:dyDescent="0.25">
      <c r="A28" s="20">
        <v>22</v>
      </c>
      <c r="B28" s="78" t="s">
        <v>21</v>
      </c>
      <c r="C28" s="65">
        <v>95</v>
      </c>
      <c r="D28" s="114">
        <v>70</v>
      </c>
      <c r="E28" s="79">
        <v>15</v>
      </c>
      <c r="F28" s="79">
        <v>0</v>
      </c>
      <c r="G28" s="80">
        <v>5</v>
      </c>
      <c r="H28" s="81">
        <v>10</v>
      </c>
      <c r="I28" s="82">
        <v>0</v>
      </c>
      <c r="J28" s="80">
        <v>0</v>
      </c>
      <c r="K28" s="83">
        <v>0</v>
      </c>
      <c r="L28" s="83">
        <v>0</v>
      </c>
      <c r="M28" s="82">
        <v>0</v>
      </c>
      <c r="N28" s="80">
        <v>0</v>
      </c>
      <c r="O28" s="84">
        <v>0</v>
      </c>
      <c r="P28" s="85">
        <v>0</v>
      </c>
      <c r="Q28" s="86">
        <v>0</v>
      </c>
      <c r="R28" s="87">
        <v>0</v>
      </c>
      <c r="S28" s="84">
        <v>0</v>
      </c>
      <c r="T28" s="84">
        <v>0</v>
      </c>
      <c r="U28" s="86">
        <v>0</v>
      </c>
      <c r="V28" s="87">
        <v>0</v>
      </c>
      <c r="W28" s="84">
        <v>0</v>
      </c>
      <c r="X28" s="84">
        <v>0</v>
      </c>
      <c r="Y28" s="86">
        <v>0</v>
      </c>
      <c r="Z28" s="87">
        <v>0</v>
      </c>
      <c r="AA28" s="84">
        <v>0</v>
      </c>
      <c r="AB28" s="84">
        <v>0</v>
      </c>
      <c r="AC28" s="86">
        <v>0</v>
      </c>
      <c r="AD28" s="87">
        <v>0</v>
      </c>
      <c r="AE28" s="84">
        <v>0</v>
      </c>
      <c r="AF28" s="84">
        <v>0</v>
      </c>
      <c r="AG28" s="86">
        <v>0</v>
      </c>
      <c r="AH28" s="87">
        <v>4</v>
      </c>
      <c r="AI28" s="89">
        <v>95</v>
      </c>
      <c r="AJ28" s="103" t="s">
        <v>68</v>
      </c>
      <c r="AK28" s="84">
        <v>15</v>
      </c>
      <c r="AL28" s="86">
        <v>12</v>
      </c>
      <c r="AM28" s="90">
        <v>14</v>
      </c>
      <c r="AN28" s="92">
        <v>69</v>
      </c>
      <c r="AO28" s="5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</row>
    <row r="29" spans="1:144" s="18" customFormat="1" ht="31.5" x14ac:dyDescent="0.25">
      <c r="A29" s="20">
        <v>23</v>
      </c>
      <c r="B29" s="78" t="s">
        <v>17</v>
      </c>
      <c r="C29" s="65">
        <v>110</v>
      </c>
      <c r="D29" s="66">
        <v>107</v>
      </c>
      <c r="E29" s="79">
        <v>27</v>
      </c>
      <c r="F29" s="79">
        <v>0</v>
      </c>
      <c r="G29" s="80">
        <v>11</v>
      </c>
      <c r="H29" s="81">
        <v>16</v>
      </c>
      <c r="I29" s="82">
        <v>0</v>
      </c>
      <c r="J29" s="80">
        <v>0</v>
      </c>
      <c r="K29" s="83">
        <v>0</v>
      </c>
      <c r="L29" s="83">
        <v>0</v>
      </c>
      <c r="M29" s="82">
        <v>0</v>
      </c>
      <c r="N29" s="80">
        <v>0</v>
      </c>
      <c r="O29" s="84">
        <v>0</v>
      </c>
      <c r="P29" s="84">
        <v>0</v>
      </c>
      <c r="Q29" s="86">
        <v>0</v>
      </c>
      <c r="R29" s="87">
        <v>0</v>
      </c>
      <c r="S29" s="84">
        <v>0</v>
      </c>
      <c r="T29" s="84">
        <v>0</v>
      </c>
      <c r="U29" s="86">
        <v>0</v>
      </c>
      <c r="V29" s="87">
        <v>1</v>
      </c>
      <c r="W29" s="84">
        <v>20</v>
      </c>
      <c r="X29" s="84">
        <v>0</v>
      </c>
      <c r="Y29" s="86">
        <v>5</v>
      </c>
      <c r="Z29" s="87">
        <v>1</v>
      </c>
      <c r="AA29" s="84">
        <v>29</v>
      </c>
      <c r="AB29" s="84">
        <v>0</v>
      </c>
      <c r="AC29" s="86">
        <v>0</v>
      </c>
      <c r="AD29" s="87">
        <v>1</v>
      </c>
      <c r="AE29" s="84">
        <v>27</v>
      </c>
      <c r="AF29" s="84">
        <v>0</v>
      </c>
      <c r="AG29" s="86">
        <v>2</v>
      </c>
      <c r="AH29" s="87">
        <v>1</v>
      </c>
      <c r="AI29" s="89">
        <v>22</v>
      </c>
      <c r="AJ29" s="103" t="s">
        <v>64</v>
      </c>
      <c r="AK29" s="84">
        <v>16</v>
      </c>
      <c r="AL29" s="86">
        <v>16</v>
      </c>
      <c r="AM29" s="90">
        <v>23</v>
      </c>
      <c r="AN29" s="92">
        <v>105</v>
      </c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</row>
    <row r="30" spans="1:144" ht="36.6" customHeight="1" x14ac:dyDescent="0.25">
      <c r="A30" s="20">
        <v>24</v>
      </c>
      <c r="B30" s="78" t="s">
        <v>18</v>
      </c>
      <c r="C30" s="65">
        <v>150</v>
      </c>
      <c r="D30" s="66">
        <v>129</v>
      </c>
      <c r="E30" s="79">
        <v>24</v>
      </c>
      <c r="F30" s="79">
        <v>0</v>
      </c>
      <c r="G30" s="80">
        <v>7</v>
      </c>
      <c r="H30" s="81">
        <v>16</v>
      </c>
      <c r="I30" s="82">
        <v>1</v>
      </c>
      <c r="J30" s="80">
        <v>1</v>
      </c>
      <c r="K30" s="83">
        <v>15</v>
      </c>
      <c r="L30" s="83">
        <v>8</v>
      </c>
      <c r="M30" s="82">
        <v>8</v>
      </c>
      <c r="N30" s="80">
        <v>1</v>
      </c>
      <c r="O30" s="85">
        <v>17</v>
      </c>
      <c r="P30" s="85">
        <v>9</v>
      </c>
      <c r="Q30" s="86">
        <v>9</v>
      </c>
      <c r="R30" s="87">
        <v>1</v>
      </c>
      <c r="S30" s="84">
        <v>24</v>
      </c>
      <c r="T30" s="84">
        <v>2</v>
      </c>
      <c r="U30" s="86">
        <v>2</v>
      </c>
      <c r="V30" s="87">
        <v>1</v>
      </c>
      <c r="W30" s="84">
        <v>24</v>
      </c>
      <c r="X30" s="84">
        <v>1</v>
      </c>
      <c r="Y30" s="86">
        <v>1</v>
      </c>
      <c r="Z30" s="87">
        <v>1</v>
      </c>
      <c r="AA30" s="84">
        <v>24</v>
      </c>
      <c r="AB30" s="84">
        <v>0</v>
      </c>
      <c r="AC30" s="86">
        <v>0</v>
      </c>
      <c r="AD30" s="87">
        <v>1</v>
      </c>
      <c r="AE30" s="84">
        <v>17</v>
      </c>
      <c r="AF30" s="84">
        <v>1</v>
      </c>
      <c r="AG30" s="86">
        <v>1</v>
      </c>
      <c r="AH30" s="87">
        <v>1</v>
      </c>
      <c r="AI30" s="89">
        <v>24</v>
      </c>
      <c r="AJ30" s="103" t="s">
        <v>65</v>
      </c>
      <c r="AK30" s="84">
        <v>3</v>
      </c>
      <c r="AL30" s="86">
        <v>3</v>
      </c>
      <c r="AM30" s="90">
        <v>24</v>
      </c>
      <c r="AN30" s="92">
        <v>135</v>
      </c>
    </row>
    <row r="31" spans="1:144" ht="63" x14ac:dyDescent="0.25">
      <c r="A31" s="20">
        <v>25</v>
      </c>
      <c r="B31" s="78" t="s">
        <v>22</v>
      </c>
      <c r="C31" s="65">
        <v>12</v>
      </c>
      <c r="D31" s="114">
        <v>11</v>
      </c>
      <c r="E31" s="79">
        <v>2</v>
      </c>
      <c r="F31" s="79">
        <v>0</v>
      </c>
      <c r="G31" s="80">
        <v>2</v>
      </c>
      <c r="H31" s="81">
        <v>0</v>
      </c>
      <c r="I31" s="82">
        <v>0</v>
      </c>
      <c r="J31" s="80">
        <v>0</v>
      </c>
      <c r="K31" s="83">
        <v>0</v>
      </c>
      <c r="L31" s="106">
        <v>0</v>
      </c>
      <c r="M31" s="115">
        <v>0</v>
      </c>
      <c r="N31" s="80">
        <v>0</v>
      </c>
      <c r="O31" s="84">
        <v>0</v>
      </c>
      <c r="P31" s="85">
        <v>0</v>
      </c>
      <c r="Q31" s="86">
        <v>0</v>
      </c>
      <c r="R31" s="87">
        <v>0</v>
      </c>
      <c r="S31" s="84">
        <v>0</v>
      </c>
      <c r="T31" s="84">
        <v>0</v>
      </c>
      <c r="U31" s="86">
        <v>0</v>
      </c>
      <c r="V31" s="87">
        <v>0</v>
      </c>
      <c r="W31" s="84">
        <v>0</v>
      </c>
      <c r="X31" s="84">
        <v>0</v>
      </c>
      <c r="Y31" s="86">
        <v>0</v>
      </c>
      <c r="Z31" s="87">
        <v>0</v>
      </c>
      <c r="AA31" s="84">
        <v>0</v>
      </c>
      <c r="AB31" s="84">
        <v>0</v>
      </c>
      <c r="AC31" s="86">
        <v>0</v>
      </c>
      <c r="AD31" s="87">
        <v>0</v>
      </c>
      <c r="AE31" s="84">
        <v>0</v>
      </c>
      <c r="AF31" s="84">
        <v>0</v>
      </c>
      <c r="AG31" s="86">
        <v>0</v>
      </c>
      <c r="AH31" s="87">
        <v>1</v>
      </c>
      <c r="AI31" s="89">
        <v>12</v>
      </c>
      <c r="AJ31" s="84" t="s">
        <v>73</v>
      </c>
      <c r="AK31" s="84">
        <v>2</v>
      </c>
      <c r="AL31" s="86">
        <v>1</v>
      </c>
      <c r="AM31" s="90">
        <v>1</v>
      </c>
      <c r="AN31" s="116">
        <v>11</v>
      </c>
    </row>
    <row r="32" spans="1:144" ht="18.75" x14ac:dyDescent="0.25">
      <c r="A32" s="20">
        <v>26</v>
      </c>
      <c r="B32" s="78" t="s">
        <v>20</v>
      </c>
      <c r="C32" s="65">
        <v>35</v>
      </c>
      <c r="D32" s="66">
        <v>31</v>
      </c>
      <c r="E32" s="79">
        <v>4</v>
      </c>
      <c r="F32" s="79">
        <v>2</v>
      </c>
      <c r="G32" s="80">
        <v>2</v>
      </c>
      <c r="H32" s="81">
        <v>0</v>
      </c>
      <c r="I32" s="82">
        <v>0</v>
      </c>
      <c r="J32" s="80">
        <v>0</v>
      </c>
      <c r="K32" s="83">
        <v>0</v>
      </c>
      <c r="L32" s="83">
        <v>0</v>
      </c>
      <c r="M32" s="82">
        <v>0</v>
      </c>
      <c r="N32" s="80">
        <v>0</v>
      </c>
      <c r="O32" s="84">
        <v>0</v>
      </c>
      <c r="P32" s="85">
        <v>0</v>
      </c>
      <c r="Q32" s="86">
        <v>0</v>
      </c>
      <c r="R32" s="87">
        <v>0</v>
      </c>
      <c r="S32" s="84">
        <v>0</v>
      </c>
      <c r="T32" s="84">
        <v>0</v>
      </c>
      <c r="U32" s="86">
        <v>0</v>
      </c>
      <c r="V32" s="87">
        <v>0</v>
      </c>
      <c r="W32" s="84">
        <v>0</v>
      </c>
      <c r="X32" s="84">
        <v>0</v>
      </c>
      <c r="Y32" s="86">
        <v>0</v>
      </c>
      <c r="Z32" s="87">
        <v>0</v>
      </c>
      <c r="AA32" s="84">
        <v>0</v>
      </c>
      <c r="AB32" s="84">
        <v>0</v>
      </c>
      <c r="AC32" s="86">
        <v>0</v>
      </c>
      <c r="AD32" s="87">
        <v>0</v>
      </c>
      <c r="AE32" s="84">
        <v>0</v>
      </c>
      <c r="AF32" s="84">
        <v>0</v>
      </c>
      <c r="AG32" s="86">
        <v>0</v>
      </c>
      <c r="AH32" s="87">
        <v>2</v>
      </c>
      <c r="AI32" s="89">
        <v>35</v>
      </c>
      <c r="AJ32" s="84" t="s">
        <v>62</v>
      </c>
      <c r="AK32" s="84">
        <v>8</v>
      </c>
      <c r="AL32" s="86">
        <v>5</v>
      </c>
      <c r="AM32" s="90">
        <v>5</v>
      </c>
      <c r="AN32" s="77">
        <v>32</v>
      </c>
    </row>
    <row r="33" spans="1:40" ht="45" customHeight="1" x14ac:dyDescent="0.25">
      <c r="A33" s="20">
        <v>27</v>
      </c>
      <c r="B33" s="78" t="s">
        <v>23</v>
      </c>
      <c r="C33" s="65">
        <v>34</v>
      </c>
      <c r="D33" s="66">
        <v>33</v>
      </c>
      <c r="E33" s="79">
        <v>9</v>
      </c>
      <c r="F33" s="79">
        <v>1</v>
      </c>
      <c r="G33" s="80">
        <v>4</v>
      </c>
      <c r="H33" s="81">
        <v>4</v>
      </c>
      <c r="I33" s="82">
        <v>0</v>
      </c>
      <c r="J33" s="80">
        <v>0</v>
      </c>
      <c r="K33" s="83">
        <v>0</v>
      </c>
      <c r="L33" s="83">
        <v>0</v>
      </c>
      <c r="M33" s="82">
        <v>0</v>
      </c>
      <c r="N33" s="80">
        <v>0</v>
      </c>
      <c r="O33" s="83">
        <v>0</v>
      </c>
      <c r="P33" s="84">
        <v>0</v>
      </c>
      <c r="Q33" s="86">
        <v>0</v>
      </c>
      <c r="R33" s="87">
        <v>0</v>
      </c>
      <c r="S33" s="84">
        <v>0</v>
      </c>
      <c r="T33" s="84">
        <v>0</v>
      </c>
      <c r="U33" s="86">
        <v>0</v>
      </c>
      <c r="V33" s="87">
        <v>0</v>
      </c>
      <c r="W33" s="84">
        <v>0</v>
      </c>
      <c r="X33" s="84">
        <v>0</v>
      </c>
      <c r="Y33" s="86">
        <v>0</v>
      </c>
      <c r="Z33" s="87">
        <v>0</v>
      </c>
      <c r="AA33" s="84">
        <v>0</v>
      </c>
      <c r="AB33" s="84">
        <v>0</v>
      </c>
      <c r="AC33" s="86">
        <v>0</v>
      </c>
      <c r="AD33" s="87">
        <v>0</v>
      </c>
      <c r="AE33" s="84">
        <v>0</v>
      </c>
      <c r="AF33" s="84">
        <v>0</v>
      </c>
      <c r="AG33" s="86">
        <v>0</v>
      </c>
      <c r="AH33" s="87">
        <v>2</v>
      </c>
      <c r="AI33" s="89">
        <v>34</v>
      </c>
      <c r="AJ33" s="103" t="s">
        <v>74</v>
      </c>
      <c r="AK33" s="84">
        <v>7</v>
      </c>
      <c r="AL33" s="86">
        <v>4</v>
      </c>
      <c r="AM33" s="90">
        <v>4</v>
      </c>
      <c r="AN33" s="117">
        <v>28</v>
      </c>
    </row>
    <row r="34" spans="1:40" ht="43.15" customHeight="1" x14ac:dyDescent="0.25">
      <c r="A34" s="21"/>
      <c r="B34" s="118"/>
      <c r="C34" s="119">
        <f t="shared" ref="C34:Y34" si="0">SUM(C7:C33)</f>
        <v>8455</v>
      </c>
      <c r="D34" s="120">
        <f t="shared" si="0"/>
        <v>8025</v>
      </c>
      <c r="E34" s="120">
        <f t="shared" si="0"/>
        <v>1825</v>
      </c>
      <c r="F34" s="120">
        <f t="shared" si="0"/>
        <v>20</v>
      </c>
      <c r="G34" s="121">
        <f t="shared" si="0"/>
        <v>484</v>
      </c>
      <c r="H34" s="120">
        <f t="shared" si="0"/>
        <v>1311</v>
      </c>
      <c r="I34" s="122">
        <f t="shared" si="0"/>
        <v>10</v>
      </c>
      <c r="J34" s="123">
        <f t="shared" si="0"/>
        <v>3</v>
      </c>
      <c r="K34" s="124">
        <f t="shared" si="0"/>
        <v>47</v>
      </c>
      <c r="L34" s="125">
        <f t="shared" si="0"/>
        <v>40</v>
      </c>
      <c r="M34" s="126">
        <f t="shared" si="0"/>
        <v>40</v>
      </c>
      <c r="N34" s="127">
        <f t="shared" si="0"/>
        <v>45</v>
      </c>
      <c r="O34" s="125">
        <f t="shared" si="0"/>
        <v>991</v>
      </c>
      <c r="P34" s="125">
        <f t="shared" si="0"/>
        <v>824</v>
      </c>
      <c r="Q34" s="128">
        <f t="shared" si="0"/>
        <v>798</v>
      </c>
      <c r="R34" s="129">
        <f t="shared" si="0"/>
        <v>53</v>
      </c>
      <c r="S34" s="130">
        <f t="shared" si="0"/>
        <v>1391</v>
      </c>
      <c r="T34" s="130">
        <f t="shared" si="0"/>
        <v>467</v>
      </c>
      <c r="U34" s="128">
        <f t="shared" si="0"/>
        <v>453</v>
      </c>
      <c r="V34" s="129">
        <f t="shared" si="0"/>
        <v>68</v>
      </c>
      <c r="W34" s="130">
        <f t="shared" si="0"/>
        <v>1724</v>
      </c>
      <c r="X34" s="130">
        <f t="shared" si="0"/>
        <v>207</v>
      </c>
      <c r="Y34" s="128">
        <f t="shared" si="0"/>
        <v>176</v>
      </c>
      <c r="Z34" s="131">
        <f t="shared" ref="Z34:AL34" si="1">SUM(Z7:Z33)</f>
        <v>67</v>
      </c>
      <c r="AA34" s="128">
        <f t="shared" si="1"/>
        <v>1718</v>
      </c>
      <c r="AB34" s="128">
        <f t="shared" si="1"/>
        <v>76</v>
      </c>
      <c r="AC34" s="128">
        <f t="shared" si="1"/>
        <v>41</v>
      </c>
      <c r="AD34" s="131">
        <f t="shared" si="1"/>
        <v>70</v>
      </c>
      <c r="AE34" s="128">
        <f t="shared" si="1"/>
        <v>1767</v>
      </c>
      <c r="AF34" s="128">
        <f t="shared" si="1"/>
        <v>78</v>
      </c>
      <c r="AG34" s="128">
        <f t="shared" si="1"/>
        <v>45</v>
      </c>
      <c r="AH34" s="131">
        <f t="shared" si="1"/>
        <v>30</v>
      </c>
      <c r="AI34" s="128">
        <f t="shared" si="1"/>
        <v>543</v>
      </c>
      <c r="AJ34" s="122" t="s">
        <v>58</v>
      </c>
      <c r="AK34" s="128">
        <f t="shared" si="1"/>
        <v>120</v>
      </c>
      <c r="AL34" s="128">
        <f t="shared" si="1"/>
        <v>88</v>
      </c>
      <c r="AM34" s="131">
        <f>SUM(AM7:AM33)</f>
        <v>1644</v>
      </c>
      <c r="AN34" s="132">
        <f>SUM(AN7:AN33)</f>
        <v>7850</v>
      </c>
    </row>
    <row r="35" spans="1:40" ht="18.75" x14ac:dyDescent="0.25">
      <c r="A35" s="22"/>
      <c r="B35" s="133" t="s">
        <v>53</v>
      </c>
      <c r="C35" s="134"/>
      <c r="D35" s="135"/>
      <c r="E35" s="136"/>
      <c r="F35" s="137"/>
      <c r="G35" s="137"/>
      <c r="H35" s="137"/>
      <c r="I35" s="138"/>
      <c r="J35" s="136"/>
      <c r="K35" s="137"/>
      <c r="L35" s="137"/>
      <c r="M35" s="138"/>
      <c r="N35" s="136"/>
      <c r="O35" s="137"/>
      <c r="P35" s="137"/>
      <c r="Q35" s="138"/>
      <c r="R35" s="136"/>
      <c r="S35" s="137"/>
      <c r="T35" s="137"/>
      <c r="U35" s="138"/>
      <c r="V35" s="136"/>
      <c r="W35" s="137"/>
      <c r="X35" s="137"/>
      <c r="Y35" s="138"/>
      <c r="Z35" s="136"/>
      <c r="AA35" s="137"/>
      <c r="AB35" s="137"/>
      <c r="AC35" s="138"/>
      <c r="AD35" s="136"/>
      <c r="AE35" s="137"/>
      <c r="AF35" s="137"/>
      <c r="AG35" s="138"/>
      <c r="AH35" s="136"/>
      <c r="AI35" s="137"/>
      <c r="AJ35" s="137"/>
      <c r="AK35" s="137"/>
      <c r="AL35" s="138"/>
      <c r="AM35" s="139"/>
      <c r="AN35" s="139"/>
    </row>
    <row r="36" spans="1:40" ht="18.75" x14ac:dyDescent="0.25">
      <c r="A36" s="22">
        <v>1</v>
      </c>
      <c r="B36" s="133" t="s">
        <v>54</v>
      </c>
      <c r="C36" s="134">
        <v>155</v>
      </c>
      <c r="D36" s="135">
        <v>123</v>
      </c>
      <c r="E36" s="67">
        <v>8</v>
      </c>
      <c r="F36" s="67">
        <v>3</v>
      </c>
      <c r="G36" s="68">
        <v>5</v>
      </c>
      <c r="H36" s="69">
        <v>0</v>
      </c>
      <c r="I36" s="70">
        <v>0</v>
      </c>
      <c r="J36" s="68">
        <v>2</v>
      </c>
      <c r="K36" s="71">
        <v>54</v>
      </c>
      <c r="L36" s="71">
        <v>6</v>
      </c>
      <c r="M36" s="70">
        <v>6</v>
      </c>
      <c r="N36" s="68">
        <v>1</v>
      </c>
      <c r="O36" s="71">
        <v>36</v>
      </c>
      <c r="P36" s="72">
        <v>13</v>
      </c>
      <c r="Q36" s="73">
        <v>13</v>
      </c>
      <c r="R36" s="74"/>
      <c r="S36" s="72"/>
      <c r="T36" s="72"/>
      <c r="U36" s="73"/>
      <c r="V36" s="74"/>
      <c r="W36" s="72"/>
      <c r="X36" s="72"/>
      <c r="Y36" s="73"/>
      <c r="Z36" s="74"/>
      <c r="AA36" s="72"/>
      <c r="AB36" s="72"/>
      <c r="AC36" s="73"/>
      <c r="AD36" s="74"/>
      <c r="AE36" s="72"/>
      <c r="AF36" s="72"/>
      <c r="AG36" s="73"/>
      <c r="AH36" s="74">
        <v>3</v>
      </c>
      <c r="AI36" s="75">
        <v>42</v>
      </c>
      <c r="AJ36" s="72" t="s">
        <v>82</v>
      </c>
      <c r="AK36" s="72">
        <v>8</v>
      </c>
      <c r="AL36" s="73">
        <v>8</v>
      </c>
      <c r="AM36" s="76">
        <v>0</v>
      </c>
      <c r="AN36" s="77">
        <v>124</v>
      </c>
    </row>
    <row r="37" spans="1:40" ht="18.75" x14ac:dyDescent="0.25">
      <c r="A37" s="22">
        <v>2</v>
      </c>
      <c r="B37" s="133" t="s">
        <v>55</v>
      </c>
      <c r="C37" s="134">
        <v>15</v>
      </c>
      <c r="D37" s="135">
        <v>15</v>
      </c>
      <c r="E37" s="136">
        <v>10</v>
      </c>
      <c r="F37" s="137">
        <v>10</v>
      </c>
      <c r="G37" s="137">
        <v>0</v>
      </c>
      <c r="H37" s="137">
        <v>0</v>
      </c>
      <c r="I37" s="138">
        <v>0</v>
      </c>
      <c r="J37" s="136">
        <v>0</v>
      </c>
      <c r="K37" s="137">
        <v>0</v>
      </c>
      <c r="L37" s="137">
        <v>0</v>
      </c>
      <c r="M37" s="138">
        <v>0</v>
      </c>
      <c r="N37" s="136">
        <v>0</v>
      </c>
      <c r="O37" s="137">
        <v>0</v>
      </c>
      <c r="P37" s="137">
        <v>0</v>
      </c>
      <c r="Q37" s="138">
        <v>0</v>
      </c>
      <c r="R37" s="136">
        <v>0</v>
      </c>
      <c r="S37" s="137">
        <v>0</v>
      </c>
      <c r="T37" s="137">
        <v>0</v>
      </c>
      <c r="U37" s="138">
        <v>0</v>
      </c>
      <c r="V37" s="136">
        <v>0</v>
      </c>
      <c r="W37" s="137">
        <v>0</v>
      </c>
      <c r="X37" s="137">
        <v>0</v>
      </c>
      <c r="Y37" s="138">
        <v>0</v>
      </c>
      <c r="Z37" s="136">
        <v>0</v>
      </c>
      <c r="AA37" s="137">
        <v>0</v>
      </c>
      <c r="AB37" s="137">
        <v>0</v>
      </c>
      <c r="AC37" s="138">
        <v>0</v>
      </c>
      <c r="AD37" s="136">
        <v>0</v>
      </c>
      <c r="AE37" s="137">
        <v>0</v>
      </c>
      <c r="AF37" s="137">
        <v>0</v>
      </c>
      <c r="AG37" s="138">
        <v>0</v>
      </c>
      <c r="AH37" s="136">
        <v>1</v>
      </c>
      <c r="AI37" s="137">
        <v>20</v>
      </c>
      <c r="AJ37" s="137" t="s">
        <v>63</v>
      </c>
      <c r="AK37" s="137">
        <v>10</v>
      </c>
      <c r="AL37" s="138">
        <v>10</v>
      </c>
      <c r="AM37" s="139">
        <v>10</v>
      </c>
      <c r="AN37" s="139">
        <v>20</v>
      </c>
    </row>
    <row r="38" spans="1:40" ht="18.75" x14ac:dyDescent="0.25">
      <c r="A38" s="22"/>
      <c r="B38" s="133" t="s">
        <v>56</v>
      </c>
      <c r="C38" s="134">
        <f>C36+C37</f>
        <v>170</v>
      </c>
      <c r="D38" s="135">
        <f>D36+D37</f>
        <v>138</v>
      </c>
      <c r="E38" s="135">
        <f t="shared" ref="E38:AI38" si="2">E36+E37</f>
        <v>18</v>
      </c>
      <c r="F38" s="135">
        <f t="shared" si="2"/>
        <v>13</v>
      </c>
      <c r="G38" s="135">
        <f t="shared" si="2"/>
        <v>5</v>
      </c>
      <c r="H38" s="135">
        <f t="shared" si="2"/>
        <v>0</v>
      </c>
      <c r="I38" s="135">
        <f t="shared" si="2"/>
        <v>0</v>
      </c>
      <c r="J38" s="135">
        <f t="shared" si="2"/>
        <v>2</v>
      </c>
      <c r="K38" s="135">
        <f t="shared" si="2"/>
        <v>54</v>
      </c>
      <c r="L38" s="135">
        <f t="shared" si="2"/>
        <v>6</v>
      </c>
      <c r="M38" s="135">
        <f t="shared" si="2"/>
        <v>6</v>
      </c>
      <c r="N38" s="135">
        <f t="shared" si="2"/>
        <v>1</v>
      </c>
      <c r="O38" s="135">
        <f t="shared" si="2"/>
        <v>36</v>
      </c>
      <c r="P38" s="135">
        <f t="shared" si="2"/>
        <v>13</v>
      </c>
      <c r="Q38" s="135">
        <f t="shared" si="2"/>
        <v>13</v>
      </c>
      <c r="R38" s="135">
        <f t="shared" si="2"/>
        <v>0</v>
      </c>
      <c r="S38" s="135">
        <f t="shared" si="2"/>
        <v>0</v>
      </c>
      <c r="T38" s="135">
        <f t="shared" si="2"/>
        <v>0</v>
      </c>
      <c r="U38" s="135">
        <f t="shared" si="2"/>
        <v>0</v>
      </c>
      <c r="V38" s="135">
        <f t="shared" si="2"/>
        <v>0</v>
      </c>
      <c r="W38" s="135">
        <f t="shared" si="2"/>
        <v>0</v>
      </c>
      <c r="X38" s="135">
        <f t="shared" si="2"/>
        <v>0</v>
      </c>
      <c r="Y38" s="135">
        <f t="shared" si="2"/>
        <v>0</v>
      </c>
      <c r="Z38" s="135">
        <f t="shared" si="2"/>
        <v>0</v>
      </c>
      <c r="AA38" s="135">
        <f t="shared" si="2"/>
        <v>0</v>
      </c>
      <c r="AB38" s="135">
        <f t="shared" si="2"/>
        <v>0</v>
      </c>
      <c r="AC38" s="135">
        <f t="shared" si="2"/>
        <v>0</v>
      </c>
      <c r="AD38" s="135">
        <f t="shared" si="2"/>
        <v>0</v>
      </c>
      <c r="AE38" s="135">
        <f t="shared" si="2"/>
        <v>0</v>
      </c>
      <c r="AF38" s="135">
        <f t="shared" si="2"/>
        <v>0</v>
      </c>
      <c r="AG38" s="135">
        <f t="shared" si="2"/>
        <v>0</v>
      </c>
      <c r="AH38" s="135">
        <f t="shared" si="2"/>
        <v>4</v>
      </c>
      <c r="AI38" s="135">
        <f t="shared" si="2"/>
        <v>62</v>
      </c>
      <c r="AJ38" s="137"/>
      <c r="AK38" s="135">
        <f t="shared" ref="AK38:AN38" si="3">AK36+AK37</f>
        <v>18</v>
      </c>
      <c r="AL38" s="135">
        <f t="shared" si="3"/>
        <v>18</v>
      </c>
      <c r="AM38" s="135">
        <f t="shared" si="3"/>
        <v>10</v>
      </c>
      <c r="AN38" s="135">
        <f t="shared" si="3"/>
        <v>144</v>
      </c>
    </row>
    <row r="39" spans="1:40" ht="19.5" thickBot="1" x14ac:dyDescent="0.3">
      <c r="A39" s="22"/>
      <c r="B39" s="133" t="s">
        <v>57</v>
      </c>
      <c r="C39" s="140">
        <f>C34+C38</f>
        <v>8625</v>
      </c>
      <c r="D39" s="141">
        <f>D34+D38</f>
        <v>8163</v>
      </c>
      <c r="E39" s="141">
        <f t="shared" ref="E39:AI39" si="4">E34+E38</f>
        <v>1843</v>
      </c>
      <c r="F39" s="141">
        <f t="shared" si="4"/>
        <v>33</v>
      </c>
      <c r="G39" s="141">
        <f t="shared" si="4"/>
        <v>489</v>
      </c>
      <c r="H39" s="141">
        <f t="shared" si="4"/>
        <v>1311</v>
      </c>
      <c r="I39" s="141">
        <f t="shared" si="4"/>
        <v>10</v>
      </c>
      <c r="J39" s="141">
        <f t="shared" si="4"/>
        <v>5</v>
      </c>
      <c r="K39" s="141">
        <f t="shared" si="4"/>
        <v>101</v>
      </c>
      <c r="L39" s="141">
        <f t="shared" si="4"/>
        <v>46</v>
      </c>
      <c r="M39" s="141">
        <f t="shared" si="4"/>
        <v>46</v>
      </c>
      <c r="N39" s="141">
        <f t="shared" si="4"/>
        <v>46</v>
      </c>
      <c r="O39" s="141">
        <f t="shared" si="4"/>
        <v>1027</v>
      </c>
      <c r="P39" s="141">
        <f t="shared" si="4"/>
        <v>837</v>
      </c>
      <c r="Q39" s="141">
        <f t="shared" si="4"/>
        <v>811</v>
      </c>
      <c r="R39" s="141">
        <f t="shared" si="4"/>
        <v>53</v>
      </c>
      <c r="S39" s="141">
        <f t="shared" si="4"/>
        <v>1391</v>
      </c>
      <c r="T39" s="141">
        <f t="shared" si="4"/>
        <v>467</v>
      </c>
      <c r="U39" s="141">
        <f t="shared" si="4"/>
        <v>453</v>
      </c>
      <c r="V39" s="141">
        <f t="shared" si="4"/>
        <v>68</v>
      </c>
      <c r="W39" s="141">
        <f t="shared" si="4"/>
        <v>1724</v>
      </c>
      <c r="X39" s="141">
        <f t="shared" si="4"/>
        <v>207</v>
      </c>
      <c r="Y39" s="141">
        <f t="shared" si="4"/>
        <v>176</v>
      </c>
      <c r="Z39" s="141">
        <f t="shared" si="4"/>
        <v>67</v>
      </c>
      <c r="AA39" s="141">
        <f t="shared" si="4"/>
        <v>1718</v>
      </c>
      <c r="AB39" s="141">
        <f t="shared" si="4"/>
        <v>76</v>
      </c>
      <c r="AC39" s="141">
        <f t="shared" si="4"/>
        <v>41</v>
      </c>
      <c r="AD39" s="141">
        <f t="shared" si="4"/>
        <v>70</v>
      </c>
      <c r="AE39" s="141">
        <f t="shared" si="4"/>
        <v>1767</v>
      </c>
      <c r="AF39" s="141">
        <f t="shared" si="4"/>
        <v>78</v>
      </c>
      <c r="AG39" s="141">
        <f t="shared" si="4"/>
        <v>45</v>
      </c>
      <c r="AH39" s="141">
        <f t="shared" si="4"/>
        <v>34</v>
      </c>
      <c r="AI39" s="141">
        <f t="shared" si="4"/>
        <v>605</v>
      </c>
      <c r="AJ39" s="142"/>
      <c r="AK39" s="141">
        <f t="shared" ref="AK39:AN39" si="5">AK34+AK38</f>
        <v>138</v>
      </c>
      <c r="AL39" s="141">
        <f t="shared" si="5"/>
        <v>106</v>
      </c>
      <c r="AM39" s="141">
        <f t="shared" si="5"/>
        <v>1654</v>
      </c>
      <c r="AN39" s="141">
        <f t="shared" si="5"/>
        <v>7994</v>
      </c>
    </row>
    <row r="40" spans="1:4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</sheetData>
  <mergeCells count="22">
    <mergeCell ref="AK2:AN2"/>
    <mergeCell ref="D4:D6"/>
    <mergeCell ref="F5:F6"/>
    <mergeCell ref="G5:G6"/>
    <mergeCell ref="H5:H6"/>
    <mergeCell ref="I5:I6"/>
    <mergeCell ref="E4:I4"/>
    <mergeCell ref="E5:E6"/>
    <mergeCell ref="AM5:AM6"/>
    <mergeCell ref="J4:AN4"/>
    <mergeCell ref="A3:AN3"/>
    <mergeCell ref="A4:A6"/>
    <mergeCell ref="B4:B6"/>
    <mergeCell ref="AN5:AN6"/>
    <mergeCell ref="V5:Y5"/>
    <mergeCell ref="Z5:AC5"/>
    <mergeCell ref="AD5:AG5"/>
    <mergeCell ref="AH5:AL5"/>
    <mergeCell ref="C4:C6"/>
    <mergeCell ref="J5:M5"/>
    <mergeCell ref="N5:Q5"/>
    <mergeCell ref="R5:U5"/>
  </mergeCells>
  <pageMargins left="0.25" right="0.25" top="0.75" bottom="0.75" header="0.3" footer="0.3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2021-04-26T10:47:39Z</dcterms:modified>
</cp:coreProperties>
</file>